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спорт\"/>
    </mc:Choice>
  </mc:AlternateContent>
  <bookViews>
    <workbookView xWindow="-120" yWindow="-120" windowWidth="38640" windowHeight="2124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4" l="1"/>
  <c r="M67" i="4"/>
  <c r="L67" i="4"/>
  <c r="K67" i="4"/>
  <c r="J67" i="4"/>
  <c r="I67" i="4"/>
  <c r="M66" i="4"/>
  <c r="L66" i="4"/>
  <c r="K66" i="4"/>
  <c r="J66" i="4"/>
  <c r="I66" i="4"/>
  <c r="M65" i="4"/>
  <c r="L65" i="4"/>
  <c r="K65" i="4"/>
  <c r="J65" i="4"/>
  <c r="I65" i="4"/>
  <c r="M64" i="4"/>
  <c r="L64" i="4"/>
  <c r="K64" i="4"/>
  <c r="J64" i="4"/>
  <c r="I64" i="4"/>
  <c r="N64" i="4" s="1"/>
  <c r="H67" i="4"/>
  <c r="N67" i="4" s="1"/>
  <c r="H66" i="4"/>
  <c r="H65" i="4"/>
  <c r="H64" i="4"/>
  <c r="N62" i="4"/>
  <c r="N60" i="4"/>
  <c r="N59" i="4"/>
  <c r="M58" i="4"/>
  <c r="L58" i="4"/>
  <c r="K58" i="4"/>
  <c r="J58" i="4"/>
  <c r="I58" i="4"/>
  <c r="H58" i="4"/>
  <c r="N57" i="4"/>
  <c r="N56" i="4"/>
  <c r="N55" i="4"/>
  <c r="N54" i="4"/>
  <c r="M53" i="4"/>
  <c r="L53" i="4"/>
  <c r="K53" i="4"/>
  <c r="J53" i="4"/>
  <c r="I53" i="4"/>
  <c r="H53" i="4"/>
  <c r="N52" i="4"/>
  <c r="N51" i="4"/>
  <c r="N50" i="4"/>
  <c r="N49" i="4"/>
  <c r="M48" i="4"/>
  <c r="L48" i="4"/>
  <c r="K48" i="4"/>
  <c r="J48" i="4"/>
  <c r="I48" i="4"/>
  <c r="H48" i="4"/>
  <c r="N28" i="4"/>
  <c r="N47" i="4"/>
  <c r="N46" i="4"/>
  <c r="N45" i="4"/>
  <c r="N44" i="4"/>
  <c r="M43" i="4"/>
  <c r="L43" i="4"/>
  <c r="K43" i="4"/>
  <c r="J43" i="4"/>
  <c r="I43" i="4"/>
  <c r="H43" i="4"/>
  <c r="M41" i="4"/>
  <c r="M10" i="4" s="1"/>
  <c r="L41" i="4"/>
  <c r="K41" i="4"/>
  <c r="K10" i="4" s="1"/>
  <c r="J41" i="4"/>
  <c r="J10" i="4" s="1"/>
  <c r="I41" i="4"/>
  <c r="M40" i="4"/>
  <c r="L40" i="4"/>
  <c r="K40" i="4"/>
  <c r="J40" i="4"/>
  <c r="I40" i="4"/>
  <c r="H41" i="4"/>
  <c r="H40" i="4"/>
  <c r="M39" i="4"/>
  <c r="M8" i="4" s="1"/>
  <c r="L39" i="4"/>
  <c r="L8" i="4" s="1"/>
  <c r="K39" i="4"/>
  <c r="J39" i="4"/>
  <c r="J8" i="4" s="1"/>
  <c r="I39" i="4"/>
  <c r="H39" i="4"/>
  <c r="H8" i="4" s="1"/>
  <c r="M38" i="4"/>
  <c r="L38" i="4"/>
  <c r="K38" i="4"/>
  <c r="K7" i="4" s="1"/>
  <c r="J38" i="4"/>
  <c r="J7" i="4" s="1"/>
  <c r="I38" i="4"/>
  <c r="H38" i="4"/>
  <c r="H7" i="4" s="1"/>
  <c r="N31" i="4"/>
  <c r="N30" i="4"/>
  <c r="N29" i="4"/>
  <c r="H12" i="4"/>
  <c r="K8" i="4" l="1"/>
  <c r="K63" i="4"/>
  <c r="M9" i="4"/>
  <c r="N65" i="4"/>
  <c r="I7" i="4"/>
  <c r="I8" i="4"/>
  <c r="H10" i="4"/>
  <c r="N10" i="4" s="1"/>
  <c r="I10" i="4"/>
  <c r="H63" i="4"/>
  <c r="I9" i="4"/>
  <c r="L10" i="4"/>
  <c r="L63" i="4"/>
  <c r="M63" i="4"/>
  <c r="I63" i="4"/>
  <c r="N38" i="4"/>
  <c r="N40" i="4"/>
  <c r="N41" i="4"/>
  <c r="J63" i="4"/>
  <c r="N27" i="4"/>
  <c r="K9" i="4"/>
  <c r="K6" i="4" s="1"/>
  <c r="J9" i="4"/>
  <c r="N53" i="4"/>
  <c r="H9" i="4"/>
  <c r="N48" i="4"/>
  <c r="L9" i="4"/>
  <c r="L6" i="4" s="1"/>
  <c r="N66" i="4"/>
  <c r="N58" i="4"/>
  <c r="N39" i="4"/>
  <c r="N43" i="4"/>
  <c r="I6" i="4" l="1"/>
  <c r="N63" i="4"/>
  <c r="N9" i="4"/>
  <c r="H6" i="4"/>
  <c r="J6" i="4"/>
  <c r="M27" i="4"/>
  <c r="L27" i="4"/>
  <c r="K27" i="4"/>
  <c r="J27" i="4"/>
  <c r="I27" i="4"/>
  <c r="H27" i="4"/>
  <c r="N37" i="4"/>
  <c r="M37" i="4"/>
  <c r="L37" i="4"/>
  <c r="K37" i="4"/>
  <c r="J37" i="4"/>
  <c r="I37" i="4"/>
  <c r="H37" i="4"/>
  <c r="M12" i="4"/>
  <c r="L12" i="4"/>
  <c r="K12" i="4"/>
  <c r="J12" i="4"/>
  <c r="I12" i="4"/>
  <c r="A67" i="4" l="1"/>
  <c r="A66" i="4"/>
  <c r="A65" i="4"/>
  <c r="A64" i="4"/>
  <c r="A38" i="4"/>
  <c r="A39" i="4"/>
  <c r="A40" i="4"/>
  <c r="A41" i="4"/>
  <c r="N13" i="4" l="1"/>
  <c r="N14" i="4"/>
  <c r="N16" i="4"/>
  <c r="N17" i="4"/>
  <c r="N18" i="4"/>
  <c r="N19" i="4"/>
  <c r="N20" i="4"/>
  <c r="N21" i="4"/>
  <c r="N22" i="4"/>
  <c r="N23" i="4"/>
  <c r="N24" i="4"/>
  <c r="N25" i="4"/>
  <c r="N26" i="4"/>
  <c r="M7" i="4" l="1"/>
  <c r="M6" i="4" s="1"/>
  <c r="N8" i="4" l="1"/>
  <c r="N7" i="4"/>
  <c r="N12" i="4"/>
  <c r="N6" i="4" l="1"/>
</calcChain>
</file>

<file path=xl/sharedStrings.xml><?xml version="1.0" encoding="utf-8"?>
<sst xmlns="http://schemas.openxmlformats.org/spreadsheetml/2006/main" count="258" uniqueCount="147">
  <si>
    <t xml:space="preserve">ПАСПОРТ МУНИЦИПАЛЬНОЙ ПРОГРАММЫ </t>
  </si>
  <si>
    <t>Раздел 1. Основные положения</t>
  </si>
  <si>
    <t>Куратор муниципальной программы</t>
  </si>
  <si>
    <t>Ответственный исполнитель муниципальной программы</t>
  </si>
  <si>
    <t>Соисполнители</t>
  </si>
  <si>
    <t>Участники</t>
  </si>
  <si>
    <t>Период реализации</t>
  </si>
  <si>
    <t xml:space="preserve">Цели/ задачи муниципальной программы </t>
  </si>
  <si>
    <t>Направления (подпрограммы)</t>
  </si>
  <si>
    <t>Объемы финансового обеспечения за весь период реализации</t>
  </si>
  <si>
    <t>Связь с национальными целями развития Российской Федерации/Государственными программами Сахалинской области</t>
  </si>
  <si>
    <t>№ п/п</t>
  </si>
  <si>
    <t>Наименование показателя</t>
  </si>
  <si>
    <t>Единица измерения (по ОКЕИ)</t>
  </si>
  <si>
    <t>Значения показателей</t>
  </si>
  <si>
    <t>Документ</t>
  </si>
  <si>
    <t>Ответственный за достижение показателя</t>
  </si>
  <si>
    <t>Связь с показателями национальных целей</t>
  </si>
  <si>
    <t>план</t>
  </si>
  <si>
    <t xml:space="preserve">Задачи структурного элемента / 
отдельного мероприятия
</t>
  </si>
  <si>
    <t>Краткое описание ожидаемых эффектов от реализации задачи структурного элемента</t>
  </si>
  <si>
    <t>1.</t>
  </si>
  <si>
    <t>1.1.</t>
  </si>
  <si>
    <t>1.2.</t>
  </si>
  <si>
    <t>1.3.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</si>
  <si>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</si>
  <si>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</si>
  <si>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</si>
  <si>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</si>
  <si>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</si>
  <si>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</si>
  <si>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</si>
  <si>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</si>
  <si>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Уровень показателя (1)</t>
  </si>
  <si>
    <t>Показатель МП, с которым связана задача структурного элемента</t>
  </si>
  <si>
    <t>№      п/п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</si>
  <si>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</si>
  <si>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2026 - 2031 годы</t>
  </si>
  <si>
    <t>отсутствуют</t>
  </si>
  <si>
    <t>2.</t>
  </si>
  <si>
    <t>%</t>
  </si>
  <si>
    <t>МП</t>
  </si>
  <si>
    <t>Срок реализации 2026-2031 годы</t>
  </si>
  <si>
    <t>Вице-мэр муниципального образования Ногликский муниципальный округ Сахалинской области</t>
  </si>
  <si>
    <t>Базовое значение 2024</t>
  </si>
  <si>
    <t>утвержденной постановлением администрации от____________№______</t>
  </si>
  <si>
    <t>Приложение № 2 к муниципальной программе "Развитие</t>
  </si>
  <si>
    <t>физической культуры, спорта и молодежной политики</t>
  </si>
  <si>
    <t xml:space="preserve">     в МО Ногликский муниципальный округ Сахалинской области",</t>
  </si>
  <si>
    <t>«Развитие физической культуры, спорта и молодежной политки в муниципальном образовании Ногликский муниципальный округ Сахалинской области"</t>
  </si>
  <si>
    <t>Администрация муниципального образования Ногликский муниципальный округ Сахалинской области, МАУ «Спорткомплекс «Арена», МБУ ДО «Спортивная школа» пгт. Ноглики, учреждения культуры (филиалы),  общеобразовательные учреждения, учреждения дополнительного образова-ния, отдел строительства и архитектуры администрации МО Ногликский муниципальный округ Сахалинской области, департамент экономического развития, строительства, жилищно-коммунального и дорожного хозяйства администрации муниципального образования Ногликский муниципальный округ Сахалинской области.</t>
  </si>
  <si>
    <t xml:space="preserve">1. Сохранение населения, укрепления здоровья и повышение благополучия людей, поддержка семьи. Государственная программа Сахалинской области «Развитие физической культуры и спорта в Сахалинской области», утвержденная постановлением Правительства Сахалинской области от 03.08.2023 № 415.
2. Реализация Программы направлена на достижение национальной цели «Возможности для самореализации и развития талантов», Государственная программа Са-алинской области «Реализация молодежной политики в Сахалинской области», утвержденная Постановлением Правительства Сахалинской области от 02 октября 2023 г. № 504
</t>
  </si>
  <si>
    <t>Раздел 2. Показатели муниципальной программы ««Развитие физической культуры, спорта и молодежной политики муниципальном образовании Ногликский муниципальный округ Сахалинской области»»</t>
  </si>
  <si>
    <t xml:space="preserve">Цель 1: Увеличение доли граждан, систематически занимающихся физической культурой и спортом                                                                                                                   </t>
  </si>
  <si>
    <t xml:space="preserve">Цель 2: Увеличеник численности молодежи, вовлеченной в реализуемые на территории муниципального образования проекты и программы в сфере молодежной политики                                                                                                                 </t>
  </si>
  <si>
    <t>2.1.</t>
  </si>
  <si>
    <t>3.1.</t>
  </si>
  <si>
    <t>Численность молодежи, вовлеченной в реализуемые на территории муниципального образования мероприятия патриотической направленности</t>
  </si>
  <si>
    <t>Численность молодежи, вовлеченной в реализуемые на территории муниципального образования проекты и программы в сфере молодежной политики</t>
  </si>
  <si>
    <t>человек</t>
  </si>
  <si>
    <t xml:space="preserve"> отдел КСМиСПТиКМНС</t>
  </si>
  <si>
    <t>Увеличение продолжительности жизни до 78 лет к 2030 году и до 81 года к 2036 году</t>
  </si>
  <si>
    <t>Государственная программа РФ, стратегия развития физической культуры и спорта в РФ, Государственная программа Сахалинской области.</t>
  </si>
  <si>
    <t>Увеличение доли граждан, занимающихся волонтерской (добровольческой) деятельностью или вовлеченных в деятельность волонтерских (добровольческих организаций).</t>
  </si>
  <si>
    <t>Увеличение доли граждан, вовлеченных в реализуемые на территории му-ниицпального образования мероприятий патриотической направленности.</t>
  </si>
  <si>
    <t>Государственная программа Сахалинской области «Реализация молодежной политики в Сахалинской области», утвержденная Постановлением Правительства Сахалинской области от 02 октября 2023 г. № 504</t>
  </si>
  <si>
    <t>Раздел 3 Структура муниципальной программы «Развитие физической культуры, спорта и молодежной политки в МО Ногликский муниицпальный округ Сахалинской области»</t>
  </si>
  <si>
    <t>Комплекс процессных мероприятий «Спортивная подготовка и массовая физкультурно-спортивная работа»</t>
  </si>
  <si>
    <t>Ответственный за реализацию структурного элемента:                                                         Департамент социальной политики администрации МО, МАУ СК "Арена", МБУ ДО "СШ" пгт. Ноглки, общеобразовательные учреждения.</t>
  </si>
  <si>
    <t>2.2.</t>
  </si>
  <si>
    <t>2.3.</t>
  </si>
  <si>
    <t>Задача 1: Организация и проведение официальных физкультурных и спортивных мероприятий, в том числе массовых, включенных в календарный план официальных физкультурных и спортивных мероприятий в МО  и за его пределами.</t>
  </si>
  <si>
    <t>2026-2031</t>
  </si>
  <si>
    <t>Создание условия для занятий физической культурой и спортом</t>
  </si>
  <si>
    <t xml:space="preserve"> Реализация дополнительных образовательных программ спортивной подготовки</t>
  </si>
  <si>
    <t>Задача 2. Организация и участие в спортивных соревнования учащихся общеобразовательных школ</t>
  </si>
  <si>
    <t xml:space="preserve">Проведения конкурса на предоставление субсидии на развитие игровых видов спорта на территории муниицпального образования Ногликский муниципальный округ Сахалинской области </t>
  </si>
  <si>
    <t>Доля граждан, систематически занимающихся физической культурой и спортом</t>
  </si>
  <si>
    <t>Раздел 2.Развитие молодежной политики в МО Ногликский муниципальный округ Сахалинской области</t>
  </si>
  <si>
    <t>Раздел 1. Развитие физической культуры и спорта в МО Ногликский муниципальный округ Сахалинской области</t>
  </si>
  <si>
    <t>Муниципальный проект «Молодежный бюджет»</t>
  </si>
  <si>
    <t>Ответственный за реализацию структурного элемента:                                                        Администрация МО, общеобразовательные учреждения.</t>
  </si>
  <si>
    <t xml:space="preserve">Реализация молодежных проектов на территррии МО Городской округ Ногликский:                                                 1. Создание молодежных арт-объектов;
2. Создание молодежных пространств на территории общеобразовательных учреждений;                                                3. Благоустройство территории общеобра-зовательных учреждений;
4.Оснащение учебных кабинетов.
</t>
  </si>
  <si>
    <t xml:space="preserve">Реализация молодежных проектов на территории МО Ногликский муниципальный округ Сахалинской области </t>
  </si>
  <si>
    <t>Комплекс процессных мероприятий «Реализация молодежной политики»</t>
  </si>
  <si>
    <t>Проведение мероприятий в сфере молодежной политики</t>
  </si>
  <si>
    <t>Ответственный за реализацию структурного элемента:  Департамент социальной политки админситрации МО Ногликский муниицпальный округ Сахалинской области,, отдел КСМиСП, ТиКМНС, общеобразовательные учреждения, учреждения культуры (МБУК РЦД, МБУК НЦБС), учреждения дополнительного образования (ЦТиВ).</t>
  </si>
  <si>
    <t xml:space="preserve">Создание временных рабочих мест для трудоустройства несовершеннолетних граждан </t>
  </si>
  <si>
    <t>Организация поддержки деятельности местного отделения ВВПОД ЮНАРМИЯ</t>
  </si>
  <si>
    <t>1. Численность молодежи, вовлеченной в реализуемые на территории муниципального образования проекты и программы в сфере молодежной политики;                                                                2. Численность молодежи, вовлеченной в реализуемые на территории муниципального образования мероприятия патриотической направленности</t>
  </si>
  <si>
    <t xml:space="preserve">1. Участие в выездных мероприятиях, сле-тах, форумах;
2. Поощрение лучших ЮНАРМЕЙЦЕВ по итогам года;
3. Организация мероприятия посвящения в ЮНАРМЕЦЫ;
4. Приобретение экипировки и сопутствующего инвентаря;
5. Организация мероприятий на территрии МО Ногликский муниципальный округ Сахалинской области.
</t>
  </si>
  <si>
    <t xml:space="preserve">Организация и проведение мероприятий с молодежными объединениями на базе МБУК РЦД, МБУК НЦБС и  МБУ ДО ЦТиВ:
1. Культурно-массовые и спортивные ме-роприятия,
2. Мероприятия, направленные на профи-лактику социально опасных явлений среди несовершеннолетних и их родителей;
3. Проведение молодежных акций;
4. Проведение конкурсов, мастер-классов;
5. Проведение конкурсов, направленных на пропаганду здорового образа жизни;
6. Поддержка молодежных проектов.
</t>
  </si>
  <si>
    <t>Трудоустройство в каникулярное время.</t>
  </si>
  <si>
    <t xml:space="preserve">1. Участие в волонтёрских и добровольческих слетах, форумах;
2. Организация и проведение встреч, семинаров, форумов;
3. Обеспечения Ресурсного центра добро-вольчества (волонтерства) на базе МБУК НЦБС.
</t>
  </si>
  <si>
    <t>Раздел 4. Финансовое обеспечение муниципальной программы «Развитие физической культуры, спорта и молодежной политки в МО Ногликский муниципальный округ Сахалинской области»</t>
  </si>
  <si>
    <t>1.4.</t>
  </si>
  <si>
    <t>1.5.</t>
  </si>
  <si>
    <t>1.6.</t>
  </si>
  <si>
    <t>1.7.</t>
  </si>
  <si>
    <t>Доля граждан в возрасте 3-29 лет, систематически занимаю-щихся физической культурой и спортом, в общей численности граждан данной возрастной категории</t>
  </si>
  <si>
    <t>Доля граждан в возрасте от 30 до 54 лет включительно (жен-щины)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</t>
  </si>
  <si>
    <t>Доля граждан в возрасте от 55 лет (жен-щины) и от 60 лет (мужчины) до 79 лет включительно, систе-матически занимающихся физической культурой и спортом, в общей численности граждан данной возрастной категории</t>
  </si>
  <si>
    <t xml:space="preserve">Доля граждан трудоспособного возраста, систематически занимающихся физической культурой и спортом
</t>
  </si>
  <si>
    <t>Доля сельского населения, систематически занимающегося физической культурой и спортом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</si>
  <si>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населения, не имеющего противопоказаний для занятий физической культурой и спортом</t>
  </si>
  <si>
    <t>Раздел 1. Развитие физической культуры и спорта</t>
  </si>
  <si>
    <t>0,0</t>
  </si>
  <si>
    <t>Раздел 2. Развитие молодежной политики в МО Ногликский муниципальный округ Сахалинской области</t>
  </si>
  <si>
    <t>Мунципальный проект "Молодежнйы бюджет"</t>
  </si>
  <si>
    <t>Комплекс процессных мероприятий "Реализация молодежной  политики"</t>
  </si>
  <si>
    <t>Итого по разделу 1. Развитие физической культуры и спорта:</t>
  </si>
  <si>
    <t>Итого по разделу 2. Развитие молодежной политики в МО Ногликский муниципальный округ Сахалинской области:</t>
  </si>
  <si>
    <t>Реализация  программ спортивной подготовки</t>
  </si>
  <si>
    <t>Задачи: 1. Увеличение доли граждан, систематически занимающихся физической культурой и спортом, до 75,9 % к 2031 году;                                                                                                                   2. Увеличеник численности молодежи, вовлеченной в реализуемые на территории муниципального образования проекты и программы в сфере молодежной политики, до 580 человек к 2031 году;                                                                                               3. Увеличение количества молодежи, вовлеченной в реализуемые на территории муниципального образования Ногликский муниципальный округ Сахалинской области мероприятия патриотической направленности, до 315 человек к 2031 году</t>
  </si>
  <si>
    <t>Цель 3. Увеличение количества молодежи, вовлеченной в реализуемые на территории муниципального образования Ногликский муниципальный округ Сахалинской области в мероприятия патриотической направленности</t>
  </si>
  <si>
    <t xml:space="preserve">1. Участие учащихся общеобразовательных учреждений в официальных физкультурных и спортивных мероприятиях на территррии МО Ногликский муниципальный округ Сахалинской области и за его пределами;
2. Организация и проведение региональных и областных меропрятий;
                                                                                 </t>
  </si>
  <si>
    <t>1. Предоставление спортивных залов для проведения уровков по физической культуре;          2. Предоставление залов для занятий воспитанников МБУ ДО "СШ" пгт. Ноглики;         3. Работа тренеров общественников;                       4. Предоставление спортивных и игровых залов для организации проведения спортиных мероприятий, предусмотренных календарным планом.</t>
  </si>
  <si>
    <t>1. Приобретение транспорта и специализированной техники;                                   2. Приобретение и монтаж спортивно-технологического оборудования;                             3. Приобритение спортивного инвентаря инвентаря.</t>
  </si>
  <si>
    <t xml:space="preserve">1. Участие жителей и спортсменов и воспитанников МБУ ДО "СШ" пгт. Ноглики  в официальных физкультурных и спортивных мероприятиях;
2. Сдача нормативов Всероссийского физкультурно-спортивного комплекса «Готов к труду и обороне» (ГТО);
3. Организация и проведение региональных и областных меропрятий;
4. Чествование спортсменов по итогам года;           5. Приобритение экипировки, медалей, полиграфической продукции;                                   6. Расходы связанные с организацией спортивных и физкультурно-массовых меропрятий;                                                                         </t>
  </si>
  <si>
    <t>Задача 3. Создание условий для занятий воспитанников в спортивных секциях и взрослого населения в целях развития физической культуры и массового спорта в МАУ СК "Арена".</t>
  </si>
  <si>
    <t>Комлекс процессных меропряитий "Совершенствование системы работы и подготовки кадров"</t>
  </si>
  <si>
    <t>Ответственный за реализацию структурного элемента:  Департамент социальной политики администрации МО, МАУ СК "Арена", МБУ ДО "СШ" пгт. Ноглки.</t>
  </si>
  <si>
    <t xml:space="preserve">1. Проведение независимой оценки качества оказания услуг МБУ  пгт. Ноглики;
2. Повышение квалификации и переподготовка тренеров-преподавателей МБУ ДО «СШ» пгт. Ноглики;
3. Ежемесячная денежная премия на оплату коммунальных услуг;                                                  4. Меры привлечения специалистов для работы в сфере физической культуры и спорта.
                                            </t>
  </si>
  <si>
    <t>Задача 1. Совершенствование существующей системы работы и подготовки кадров в сфере физической культуры и спорта</t>
  </si>
  <si>
    <t>3.</t>
  </si>
  <si>
    <t>3.2.</t>
  </si>
  <si>
    <t>Задача 1 . Укрепление материально-технической базы для органи-зации занятий физической культурой и спортом</t>
  </si>
  <si>
    <t>Задача 2. Текущий и капитальный ремонт учреждений спортивной направленности</t>
  </si>
  <si>
    <t>Задача 4. Реализация программ спортивной подготовки</t>
  </si>
  <si>
    <t>Задача 5. Реализация программ дополнительного образования</t>
  </si>
  <si>
    <t>Задача 6. Развитие игровых видов спорта</t>
  </si>
  <si>
    <t>Комлекс процесных меропряитий "Профессиональная ориентация молодежи"</t>
  </si>
  <si>
    <t>Ответственный за реализацию структурного элемента:  Департамент социальной политки админситрации МО Ногликский муниицпальный округ Сахалинской области, МБУ ДО "СШ" пгт. Ноглики, общеобразовательные учреждения.</t>
  </si>
  <si>
    <t xml:space="preserve">Поддержка и обеспечение эффективного взаимодействия с молодёжными объединениями учреждений культуры и учреждений дополнительного образования </t>
  </si>
  <si>
    <t>4.</t>
  </si>
  <si>
    <t>Комлекс процесных меропряитий "Патриотическое воспитание молодежи"</t>
  </si>
  <si>
    <t>Ответственный за реализацию структурного элемента:  Департамент социальной политки админситрации МО Ногликский муниицпальный округ Сахалинской области, общеобразовательные учреждения.</t>
  </si>
  <si>
    <t>4.1.</t>
  </si>
  <si>
    <t>Комплекс процессных меропряитий "Спортивная подготовка и массовая физкультурно-спортивная работа"</t>
  </si>
  <si>
    <t>Доля граждан, систематически занимающихсяфизической культурой и спортом</t>
  </si>
  <si>
    <t xml:space="preserve">Доля граждан, систематически занимающихсяфизической культурой и спортом.   
</t>
  </si>
  <si>
    <t>Поддержка развития добровольчества (волонтерства) и серебряных волонтеров в МО Ногликский муниципальный округ Сахалинской области</t>
  </si>
  <si>
    <t>Проведение мероприятий, направленных на: 1. Пропаганду здорового образа жизни;
2. Профилактику употребления псих активных веществ;
3. Проведение семинаров, тренингов и мастер-классов;                                                                           4. Поддержку детей и молодежи, находящихся в социально-опасном положении;
5. Организация акций;
6. Организация и участие в районах, меж-районных, областных и всероссийских мероприятиях;
7. Разработка печатных материалов про-светительского и информационного характера. 
8. Взаимодейсвие с детьми из семей, находящихся в трудной жизненной ситуации.</t>
  </si>
  <si>
    <t>Комлекс процессных меропряитий Развитие инфраструктуры и укрепления материально-технической базы объектов спортивного назначения</t>
  </si>
  <si>
    <t>Комплекс процессных меропряитий "Развитие инфраструктуры и укрепления материально-технической базы объектов спортивного назначения"</t>
  </si>
  <si>
    <t>936 545,9  тыс.руб.</t>
  </si>
  <si>
    <t xml:space="preserve">Администрация муниципального образования Ногликский муниципальный округ Сахалинской области, МАУ "Спорткомплекс "Арена", МБУ ДО "Спортивная школа" пгт. Ноглики, учреждения культуры (филиалы),  общеобразовательные учреждения, учреждения дополнительного образова-ния, отдел строительства и архитектуры администрации МО Ногликский муниципальный округ Сахалинской области, департамент экономического развития, строительства, жилищно-коммунального и дорожного хозяйства администрации муниципального образования Ногликский муниципальный округ Сахалинской области.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</si>
</sst>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4" fillId="0" borderId="0" xfId="0" applyFont="1"/>
    <xf numFmtId="0" fontId="5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16" fontId="2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vertical="top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2" borderId="14" xfId="0" applyFont="1" applyFill="1" applyBorder="1" applyAlignment="1">
      <alignment vertical="top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2" fontId="0" fillId="0" borderId="1" xfId="0" applyNumberFormat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vertical="center"/>
    </xf>
    <xf numFmtId="49" fontId="4" fillId="0" borderId="0" xfId="0" applyNumberFormat="1" applyFont="1"/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0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9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wrapText="1"/>
    </xf>
    <xf numFmtId="0" fontId="6" fillId="2" borderId="3" xfId="0" applyFont="1" applyFill="1" applyBorder="1"/>
    <xf numFmtId="0" fontId="6" fillId="2" borderId="4" xfId="0" applyFont="1" applyFill="1" applyBorder="1"/>
    <xf numFmtId="0" fontId="3" fillId="0" borderId="1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5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2" fillId="0" borderId="13" xfId="0" applyFont="1" applyBorder="1" applyAlignment="1">
      <alignment wrapText="1"/>
    </xf>
    <xf numFmtId="0" fontId="0" fillId="0" borderId="14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2" fillId="0" borderId="10" xfId="0" applyNumberFormat="1" applyFont="1" applyBorder="1" applyAlignment="1">
      <alignment wrapText="1"/>
    </xf>
    <xf numFmtId="2" fontId="2" fillId="0" borderId="11" xfId="0" applyNumberFormat="1" applyFont="1" applyBorder="1" applyAlignment="1">
      <alignment wrapText="1"/>
    </xf>
    <xf numFmtId="2" fontId="2" fillId="0" borderId="12" xfId="0" applyNumberFormat="1" applyFont="1" applyBorder="1" applyAlignment="1">
      <alignment wrapText="1"/>
    </xf>
    <xf numFmtId="2" fontId="0" fillId="0" borderId="11" xfId="0" applyNumberFormat="1" applyBorder="1" applyAlignment="1">
      <alignment wrapText="1"/>
    </xf>
    <xf numFmtId="2" fontId="0" fillId="0" borderId="12" xfId="0" applyNumberFormat="1" applyBorder="1" applyAlignment="1">
      <alignment wrapText="1"/>
    </xf>
    <xf numFmtId="2" fontId="2" fillId="0" borderId="13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wrapText="1"/>
    </xf>
    <xf numFmtId="2" fontId="0" fillId="0" borderId="1" xfId="0" applyNumberFormat="1" applyBorder="1" applyAlignment="1">
      <alignment wrapText="1"/>
    </xf>
    <xf numFmtId="2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abSelected="1" zoomScale="82" zoomScaleNormal="82" workbookViewId="0">
      <selection activeCell="Z15" sqref="Z15"/>
    </sheetView>
  </sheetViews>
  <sheetFormatPr defaultRowHeight="15" x14ac:dyDescent="0.25"/>
  <cols>
    <col min="7" max="7" width="6.42578125" customWidth="1"/>
    <col min="14" max="14" width="21" customWidth="1"/>
  </cols>
  <sheetData>
    <row r="1" spans="1:14" ht="15.75" x14ac:dyDescent="0.25">
      <c r="H1" s="1"/>
      <c r="I1" s="35" t="s">
        <v>46</v>
      </c>
      <c r="J1" s="35"/>
      <c r="K1" s="35"/>
      <c r="L1" s="35"/>
      <c r="M1" s="35"/>
      <c r="N1" s="35"/>
    </row>
    <row r="2" spans="1:14" ht="15.75" x14ac:dyDescent="0.25">
      <c r="H2" s="35" t="s">
        <v>47</v>
      </c>
      <c r="I2" s="35"/>
      <c r="J2" s="35"/>
      <c r="K2" s="35"/>
      <c r="L2" s="35"/>
      <c r="M2" s="35"/>
      <c r="N2" s="35"/>
    </row>
    <row r="3" spans="1:14" ht="15.75" x14ac:dyDescent="0.25">
      <c r="H3" s="35" t="s">
        <v>48</v>
      </c>
      <c r="I3" s="35"/>
      <c r="J3" s="35"/>
      <c r="K3" s="35"/>
      <c r="L3" s="35"/>
      <c r="M3" s="35"/>
      <c r="N3" s="35"/>
    </row>
    <row r="4" spans="1:14" ht="15.75" x14ac:dyDescent="0.25">
      <c r="H4" s="35" t="s">
        <v>45</v>
      </c>
      <c r="I4" s="35"/>
      <c r="J4" s="35"/>
      <c r="K4" s="35"/>
      <c r="L4" s="35"/>
      <c r="M4" s="35"/>
      <c r="N4" s="35"/>
    </row>
    <row r="7" spans="1:14" ht="15.75" x14ac:dyDescent="0.25">
      <c r="A7" s="59" t="s">
        <v>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</row>
    <row r="8" spans="1:14" ht="31.5" customHeight="1" x14ac:dyDescent="0.25">
      <c r="A8" s="59" t="s">
        <v>49</v>
      </c>
      <c r="B8" s="59"/>
      <c r="C8" s="59"/>
      <c r="D8" s="59"/>
      <c r="E8" s="59"/>
      <c r="F8" s="59"/>
      <c r="G8" s="59"/>
      <c r="H8" s="59"/>
      <c r="I8" s="59"/>
      <c r="J8" s="69"/>
      <c r="K8" s="69"/>
      <c r="L8" s="69"/>
      <c r="M8" s="69"/>
      <c r="N8" s="69"/>
    </row>
    <row r="9" spans="1:1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6" customHeight="1" x14ac:dyDescent="0.25">
      <c r="A10" s="36" t="s">
        <v>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ht="15.6" customHeight="1" x14ac:dyDescent="0.25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30" customHeight="1" x14ac:dyDescent="0.25">
      <c r="A12" s="70" t="s">
        <v>2</v>
      </c>
      <c r="B12" s="71"/>
      <c r="C12" s="71"/>
      <c r="D12" s="71"/>
      <c r="E12" s="71"/>
      <c r="F12" s="71"/>
      <c r="G12" s="71"/>
      <c r="H12" s="72" t="s">
        <v>43</v>
      </c>
      <c r="I12" s="73"/>
      <c r="J12" s="73"/>
      <c r="K12" s="73"/>
      <c r="L12" s="73"/>
      <c r="M12" s="73"/>
      <c r="N12" s="73"/>
    </row>
    <row r="13" spans="1:14" ht="31.5" customHeight="1" x14ac:dyDescent="0.25">
      <c r="A13" s="38" t="s">
        <v>3</v>
      </c>
      <c r="B13" s="50"/>
      <c r="C13" s="50"/>
      <c r="D13" s="50"/>
      <c r="E13" s="50"/>
      <c r="F13" s="50"/>
      <c r="G13" s="51"/>
      <c r="H13" s="41" t="s">
        <v>36</v>
      </c>
      <c r="I13" s="57"/>
      <c r="J13" s="57"/>
      <c r="K13" s="57"/>
      <c r="L13" s="57"/>
      <c r="M13" s="57"/>
      <c r="N13" s="58"/>
    </row>
    <row r="14" spans="1:14" ht="142.5" customHeight="1" x14ac:dyDescent="0.25">
      <c r="A14" s="38" t="s">
        <v>4</v>
      </c>
      <c r="B14" s="50"/>
      <c r="C14" s="50"/>
      <c r="D14" s="50"/>
      <c r="E14" s="50"/>
      <c r="F14" s="50"/>
      <c r="G14" s="51"/>
      <c r="H14" s="74" t="s">
        <v>146</v>
      </c>
      <c r="I14" s="75"/>
      <c r="J14" s="75"/>
      <c r="K14" s="75"/>
      <c r="L14" s="75"/>
      <c r="M14" s="75"/>
      <c r="N14" s="76"/>
    </row>
    <row r="15" spans="1:14" ht="147" customHeight="1" x14ac:dyDescent="0.25">
      <c r="A15" s="38" t="s">
        <v>5</v>
      </c>
      <c r="B15" s="50"/>
      <c r="C15" s="50"/>
      <c r="D15" s="50"/>
      <c r="E15" s="50"/>
      <c r="F15" s="50"/>
      <c r="G15" s="51"/>
      <c r="H15" s="41" t="s">
        <v>50</v>
      </c>
      <c r="I15" s="57"/>
      <c r="J15" s="57"/>
      <c r="K15" s="57"/>
      <c r="L15" s="57"/>
      <c r="M15" s="57"/>
      <c r="N15" s="58"/>
    </row>
    <row r="16" spans="1:14" ht="19.5" customHeight="1" x14ac:dyDescent="0.25">
      <c r="A16" s="38" t="s">
        <v>6</v>
      </c>
      <c r="B16" s="50"/>
      <c r="C16" s="50"/>
      <c r="D16" s="50"/>
      <c r="E16" s="50"/>
      <c r="F16" s="50"/>
      <c r="G16" s="51"/>
      <c r="H16" s="41" t="s">
        <v>37</v>
      </c>
      <c r="I16" s="57"/>
      <c r="J16" s="57"/>
      <c r="K16" s="57"/>
      <c r="L16" s="57"/>
      <c r="M16" s="57"/>
      <c r="N16" s="58"/>
    </row>
    <row r="17" spans="1:15" x14ac:dyDescent="0.25">
      <c r="A17" s="44" t="s">
        <v>7</v>
      </c>
      <c r="B17" s="45"/>
      <c r="C17" s="45"/>
      <c r="D17" s="45"/>
      <c r="E17" s="45"/>
      <c r="F17" s="45"/>
      <c r="G17" s="46"/>
      <c r="H17" s="60" t="s">
        <v>113</v>
      </c>
      <c r="I17" s="61"/>
      <c r="J17" s="61"/>
      <c r="K17" s="61"/>
      <c r="L17" s="61"/>
      <c r="M17" s="61"/>
      <c r="N17" s="62"/>
    </row>
    <row r="18" spans="1:15" x14ac:dyDescent="0.25">
      <c r="A18" s="47"/>
      <c r="B18" s="48"/>
      <c r="C18" s="48"/>
      <c r="D18" s="48"/>
      <c r="E18" s="48"/>
      <c r="F18" s="48"/>
      <c r="G18" s="49"/>
      <c r="H18" s="63"/>
      <c r="I18" s="64"/>
      <c r="J18" s="64"/>
      <c r="K18" s="64"/>
      <c r="L18" s="64"/>
      <c r="M18" s="64"/>
      <c r="N18" s="65"/>
    </row>
    <row r="19" spans="1:15" ht="116.25" customHeight="1" x14ac:dyDescent="0.25">
      <c r="A19" s="47"/>
      <c r="B19" s="48"/>
      <c r="C19" s="48"/>
      <c r="D19" s="48"/>
      <c r="E19" s="48"/>
      <c r="F19" s="48"/>
      <c r="G19" s="49"/>
      <c r="H19" s="66"/>
      <c r="I19" s="67"/>
      <c r="J19" s="67"/>
      <c r="K19" s="67"/>
      <c r="L19" s="67"/>
      <c r="M19" s="67"/>
      <c r="N19" s="68"/>
    </row>
    <row r="20" spans="1:15" ht="15.75" x14ac:dyDescent="0.25">
      <c r="A20" s="38" t="s">
        <v>8</v>
      </c>
      <c r="B20" s="39"/>
      <c r="C20" s="39"/>
      <c r="D20" s="39"/>
      <c r="E20" s="39"/>
      <c r="F20" s="39"/>
      <c r="G20" s="40"/>
      <c r="H20" s="41" t="s">
        <v>38</v>
      </c>
      <c r="I20" s="42"/>
      <c r="J20" s="42"/>
      <c r="K20" s="42"/>
      <c r="L20" s="42"/>
      <c r="M20" s="42"/>
      <c r="N20" s="43"/>
    </row>
    <row r="21" spans="1:15" ht="32.25" customHeight="1" x14ac:dyDescent="0.25">
      <c r="A21" s="38" t="s">
        <v>9</v>
      </c>
      <c r="B21" s="50"/>
      <c r="C21" s="50"/>
      <c r="D21" s="50"/>
      <c r="E21" s="50"/>
      <c r="F21" s="50"/>
      <c r="G21" s="51"/>
      <c r="H21" s="52" t="s">
        <v>145</v>
      </c>
      <c r="I21" s="53"/>
      <c r="J21" s="53"/>
      <c r="K21" s="53"/>
      <c r="L21" s="53"/>
      <c r="M21" s="53"/>
      <c r="N21" s="54"/>
    </row>
    <row r="22" spans="1:15" ht="161.25" customHeight="1" x14ac:dyDescent="0.25">
      <c r="A22" s="55" t="s">
        <v>10</v>
      </c>
      <c r="B22" s="55"/>
      <c r="C22" s="55"/>
      <c r="D22" s="55"/>
      <c r="E22" s="55"/>
      <c r="F22" s="55"/>
      <c r="G22" s="55"/>
      <c r="H22" s="56" t="s">
        <v>51</v>
      </c>
      <c r="I22" s="56"/>
      <c r="J22" s="56"/>
      <c r="K22" s="56"/>
      <c r="L22" s="56"/>
      <c r="M22" s="56"/>
      <c r="N22" s="56"/>
    </row>
    <row r="23" spans="1:15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5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5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5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5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5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5" ht="15.75" x14ac:dyDescent="0.25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5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5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</sheetData>
  <mergeCells count="26">
    <mergeCell ref="A16:G16"/>
    <mergeCell ref="A8:N8"/>
    <mergeCell ref="A12:G12"/>
    <mergeCell ref="H12:N12"/>
    <mergeCell ref="A13:G13"/>
    <mergeCell ref="H13:N13"/>
    <mergeCell ref="H14:N14"/>
    <mergeCell ref="H15:N15"/>
    <mergeCell ref="A14:G14"/>
    <mergeCell ref="A15:G15"/>
    <mergeCell ref="I1:N1"/>
    <mergeCell ref="H2:N2"/>
    <mergeCell ref="H3:N3"/>
    <mergeCell ref="H4:N4"/>
    <mergeCell ref="A29:O29"/>
    <mergeCell ref="A20:G20"/>
    <mergeCell ref="H20:N20"/>
    <mergeCell ref="A17:G19"/>
    <mergeCell ref="A21:G21"/>
    <mergeCell ref="H21:N21"/>
    <mergeCell ref="A22:G22"/>
    <mergeCell ref="H22:N22"/>
    <mergeCell ref="H16:N16"/>
    <mergeCell ref="A7:N7"/>
    <mergeCell ref="A10:N10"/>
    <mergeCell ref="H17:N1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20"/>
  <sheetViews>
    <sheetView topLeftCell="A16" zoomScale="102" zoomScaleNormal="102" workbookViewId="0">
      <selection activeCell="N23" sqref="N23"/>
    </sheetView>
  </sheetViews>
  <sheetFormatPr defaultRowHeight="15" x14ac:dyDescent="0.25"/>
  <cols>
    <col min="1" max="1" width="4.5703125" customWidth="1"/>
    <col min="2" max="2" width="26.140625" customWidth="1"/>
    <col min="3" max="3" width="9.7109375" customWidth="1"/>
    <col min="4" max="4" width="7.85546875" customWidth="1"/>
    <col min="5" max="5" width="6.85546875" customWidth="1"/>
    <col min="6" max="6" width="7.140625" customWidth="1"/>
    <col min="7" max="7" width="6.7109375" customWidth="1"/>
    <col min="8" max="8" width="6" customWidth="1"/>
    <col min="9" max="9" width="5.7109375" customWidth="1"/>
    <col min="10" max="10" width="6.85546875" customWidth="1"/>
    <col min="11" max="11" width="5.5703125" customWidth="1"/>
    <col min="12" max="12" width="19.7109375" customWidth="1"/>
    <col min="13" max="13" width="17.85546875" customWidth="1"/>
    <col min="14" max="14" width="17" customWidth="1"/>
    <col min="15" max="15" width="0.28515625" customWidth="1"/>
  </cols>
  <sheetData>
    <row r="3" spans="1:15" ht="29.25" customHeight="1" x14ac:dyDescent="0.25">
      <c r="A3" s="59" t="s">
        <v>52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5" spans="1:15" x14ac:dyDescent="0.25">
      <c r="A5" s="82" t="s">
        <v>11</v>
      </c>
      <c r="B5" s="85" t="s">
        <v>12</v>
      </c>
      <c r="C5" s="85" t="s">
        <v>33</v>
      </c>
      <c r="D5" s="85" t="s">
        <v>13</v>
      </c>
      <c r="E5" s="85" t="s">
        <v>44</v>
      </c>
      <c r="F5" s="90" t="s">
        <v>14</v>
      </c>
      <c r="G5" s="91"/>
      <c r="H5" s="91"/>
      <c r="I5" s="91"/>
      <c r="J5" s="91"/>
      <c r="K5" s="92"/>
      <c r="L5" s="85" t="s">
        <v>15</v>
      </c>
      <c r="M5" s="85" t="s">
        <v>16</v>
      </c>
      <c r="N5" s="85" t="s">
        <v>17</v>
      </c>
    </row>
    <row r="6" spans="1:15" x14ac:dyDescent="0.25">
      <c r="A6" s="83"/>
      <c r="B6" s="86"/>
      <c r="C6" s="86"/>
      <c r="D6" s="88"/>
      <c r="E6" s="88"/>
      <c r="F6" s="4">
        <v>2026</v>
      </c>
      <c r="G6" s="4">
        <v>2027</v>
      </c>
      <c r="H6" s="4">
        <v>2028</v>
      </c>
      <c r="I6" s="4">
        <v>2029</v>
      </c>
      <c r="J6" s="4">
        <v>2030</v>
      </c>
      <c r="K6" s="4">
        <v>2031</v>
      </c>
      <c r="L6" s="93"/>
      <c r="M6" s="95"/>
      <c r="N6" s="93"/>
    </row>
    <row r="7" spans="1:15" ht="23.25" customHeight="1" x14ac:dyDescent="0.25">
      <c r="A7" s="84"/>
      <c r="B7" s="87"/>
      <c r="C7" s="87"/>
      <c r="D7" s="89"/>
      <c r="E7" s="89"/>
      <c r="F7" s="4" t="s">
        <v>18</v>
      </c>
      <c r="G7" s="4" t="s">
        <v>18</v>
      </c>
      <c r="H7" s="4" t="s">
        <v>18</v>
      </c>
      <c r="I7" s="4" t="s">
        <v>18</v>
      </c>
      <c r="J7" s="4" t="s">
        <v>18</v>
      </c>
      <c r="K7" s="4" t="s">
        <v>18</v>
      </c>
      <c r="L7" s="94"/>
      <c r="M7" s="96"/>
      <c r="N7" s="94"/>
    </row>
    <row r="8" spans="1:1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</row>
    <row r="9" spans="1:15" ht="14.45" customHeight="1" x14ac:dyDescent="0.25">
      <c r="A9" s="79" t="s">
        <v>53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1"/>
    </row>
    <row r="10" spans="1:15" ht="100.5" customHeight="1" x14ac:dyDescent="0.25">
      <c r="A10" s="11" t="s">
        <v>21</v>
      </c>
      <c r="B10" s="12" t="s">
        <v>77</v>
      </c>
      <c r="C10" s="11" t="s">
        <v>41</v>
      </c>
      <c r="D10" s="11" t="s">
        <v>40</v>
      </c>
      <c r="E10" s="23">
        <v>65</v>
      </c>
      <c r="F10" s="23">
        <v>67.2</v>
      </c>
      <c r="G10" s="23">
        <v>69.3</v>
      </c>
      <c r="H10" s="23">
        <v>71.5</v>
      </c>
      <c r="I10" s="23">
        <v>73.7</v>
      </c>
      <c r="J10" s="23">
        <v>75.900000000000006</v>
      </c>
      <c r="K10" s="24">
        <v>75.900000000000006</v>
      </c>
      <c r="L10" s="15" t="s">
        <v>62</v>
      </c>
      <c r="M10" s="10" t="s">
        <v>60</v>
      </c>
      <c r="N10" s="12" t="s">
        <v>61</v>
      </c>
    </row>
    <row r="11" spans="1:15" ht="105.75" customHeight="1" x14ac:dyDescent="0.25">
      <c r="A11" s="11" t="s">
        <v>23</v>
      </c>
      <c r="B11" s="12" t="s">
        <v>99</v>
      </c>
      <c r="C11" s="11" t="s">
        <v>41</v>
      </c>
      <c r="D11" s="13" t="s">
        <v>40</v>
      </c>
      <c r="E11" s="10">
        <v>94</v>
      </c>
      <c r="F11" s="10">
        <v>95</v>
      </c>
      <c r="G11" s="10">
        <v>95.9</v>
      </c>
      <c r="H11" s="10">
        <v>96.8</v>
      </c>
      <c r="I11" s="10">
        <v>97.7</v>
      </c>
      <c r="J11" s="10">
        <v>98.6</v>
      </c>
      <c r="K11" s="11">
        <v>98.6</v>
      </c>
      <c r="L11" s="15" t="s">
        <v>62</v>
      </c>
      <c r="M11" s="10" t="s">
        <v>60</v>
      </c>
      <c r="N11" s="12" t="s">
        <v>61</v>
      </c>
    </row>
    <row r="12" spans="1:15" ht="117.75" customHeight="1" x14ac:dyDescent="0.25">
      <c r="A12" s="11" t="s">
        <v>24</v>
      </c>
      <c r="B12" s="12" t="s">
        <v>100</v>
      </c>
      <c r="C12" s="11" t="s">
        <v>41</v>
      </c>
      <c r="D12" s="13" t="s">
        <v>40</v>
      </c>
      <c r="E12" s="10">
        <v>51.4</v>
      </c>
      <c r="F12" s="10">
        <v>54.8</v>
      </c>
      <c r="G12" s="10">
        <v>57.6</v>
      </c>
      <c r="H12" s="10">
        <v>60.5</v>
      </c>
      <c r="I12" s="10">
        <v>63.4</v>
      </c>
      <c r="J12" s="10">
        <v>66.3</v>
      </c>
      <c r="K12" s="11">
        <v>66.3</v>
      </c>
      <c r="L12" s="15" t="s">
        <v>62</v>
      </c>
      <c r="M12" s="10" t="s">
        <v>60</v>
      </c>
      <c r="N12" s="12" t="s">
        <v>61</v>
      </c>
    </row>
    <row r="13" spans="1:15" ht="117.75" customHeight="1" x14ac:dyDescent="0.25">
      <c r="A13" s="11" t="s">
        <v>95</v>
      </c>
      <c r="B13" s="12" t="s">
        <v>101</v>
      </c>
      <c r="C13" s="11" t="s">
        <v>41</v>
      </c>
      <c r="D13" s="13" t="s">
        <v>40</v>
      </c>
      <c r="E13" s="10">
        <v>45.2</v>
      </c>
      <c r="F13" s="10">
        <v>48.7</v>
      </c>
      <c r="G13" s="10">
        <v>51.2</v>
      </c>
      <c r="H13" s="10">
        <v>53.8</v>
      </c>
      <c r="I13" s="10">
        <v>56.3</v>
      </c>
      <c r="J13" s="10">
        <v>58.8</v>
      </c>
      <c r="K13" s="11">
        <v>58.8</v>
      </c>
      <c r="L13" s="15" t="s">
        <v>62</v>
      </c>
      <c r="M13" s="10" t="s">
        <v>60</v>
      </c>
      <c r="N13" s="12" t="s">
        <v>61</v>
      </c>
    </row>
    <row r="14" spans="1:15" ht="110.25" customHeight="1" x14ac:dyDescent="0.25">
      <c r="A14" s="11" t="s">
        <v>96</v>
      </c>
      <c r="B14" s="12" t="s">
        <v>102</v>
      </c>
      <c r="C14" s="11" t="s">
        <v>41</v>
      </c>
      <c r="D14" s="13" t="s">
        <v>40</v>
      </c>
      <c r="E14" s="10">
        <v>61.2</v>
      </c>
      <c r="F14" s="10">
        <v>63.9</v>
      </c>
      <c r="G14" s="10">
        <v>66.2</v>
      </c>
      <c r="H14" s="10">
        <v>68.599999999999994</v>
      </c>
      <c r="I14" s="10">
        <v>70.900000000000006</v>
      </c>
      <c r="J14" s="10">
        <v>73.2</v>
      </c>
      <c r="K14" s="11">
        <v>73.2</v>
      </c>
      <c r="L14" s="15" t="s">
        <v>62</v>
      </c>
      <c r="M14" s="10" t="s">
        <v>60</v>
      </c>
      <c r="N14" s="12" t="s">
        <v>61</v>
      </c>
    </row>
    <row r="15" spans="1:15" ht="117.75" customHeight="1" x14ac:dyDescent="0.25">
      <c r="A15" s="11" t="s">
        <v>97</v>
      </c>
      <c r="B15" s="12" t="s">
        <v>103</v>
      </c>
      <c r="C15" s="11" t="s">
        <v>41</v>
      </c>
      <c r="D15" s="13" t="s">
        <v>40</v>
      </c>
      <c r="E15" s="28">
        <v>14.1</v>
      </c>
      <c r="F15" s="28">
        <v>18.3</v>
      </c>
      <c r="G15" s="28">
        <v>19.8</v>
      </c>
      <c r="H15" s="28">
        <v>20.9</v>
      </c>
      <c r="I15" s="28">
        <v>21.6</v>
      </c>
      <c r="J15" s="28">
        <v>22.1</v>
      </c>
      <c r="K15" s="29">
        <v>22.1</v>
      </c>
      <c r="L15" s="15" t="s">
        <v>62</v>
      </c>
      <c r="M15" s="10" t="s">
        <v>60</v>
      </c>
      <c r="N15" s="12" t="s">
        <v>61</v>
      </c>
    </row>
    <row r="16" spans="1:15" ht="141" customHeight="1" x14ac:dyDescent="0.25">
      <c r="A16" s="11" t="s">
        <v>98</v>
      </c>
      <c r="B16" s="12" t="s">
        <v>104</v>
      </c>
      <c r="C16" s="11" t="s">
        <v>41</v>
      </c>
      <c r="D16" s="13" t="s">
        <v>40</v>
      </c>
      <c r="E16" s="26">
        <v>28.3</v>
      </c>
      <c r="F16" s="26">
        <v>30.6</v>
      </c>
      <c r="G16" s="26">
        <v>30.7</v>
      </c>
      <c r="H16" s="26">
        <v>30.9</v>
      </c>
      <c r="I16" s="26">
        <v>31</v>
      </c>
      <c r="J16" s="26">
        <v>31.2</v>
      </c>
      <c r="K16" s="27">
        <v>31.2</v>
      </c>
      <c r="L16" s="15" t="s">
        <v>62</v>
      </c>
      <c r="M16" s="10" t="s">
        <v>60</v>
      </c>
      <c r="N16" s="12" t="s">
        <v>61</v>
      </c>
    </row>
    <row r="17" spans="1:14" ht="22.5" customHeight="1" x14ac:dyDescent="0.25">
      <c r="A17" s="22" t="s">
        <v>54</v>
      </c>
      <c r="B17" s="22"/>
      <c r="C17" s="22"/>
      <c r="D17" s="22"/>
      <c r="E17" s="25"/>
      <c r="F17" s="25"/>
      <c r="G17" s="25"/>
      <c r="H17" s="25"/>
      <c r="I17" s="25"/>
      <c r="J17" s="25"/>
      <c r="K17" s="25"/>
      <c r="L17" s="22"/>
      <c r="M17" s="22"/>
      <c r="N17" s="22"/>
    </row>
    <row r="18" spans="1:14" ht="164.25" customHeight="1" x14ac:dyDescent="0.25">
      <c r="A18" s="11" t="s">
        <v>55</v>
      </c>
      <c r="B18" s="12" t="s">
        <v>58</v>
      </c>
      <c r="C18" s="11" t="s">
        <v>41</v>
      </c>
      <c r="D18" s="13" t="s">
        <v>59</v>
      </c>
      <c r="E18" s="10">
        <v>520</v>
      </c>
      <c r="F18" s="10">
        <v>530</v>
      </c>
      <c r="G18" s="10">
        <v>540</v>
      </c>
      <c r="H18" s="10">
        <v>550</v>
      </c>
      <c r="I18" s="10">
        <v>560</v>
      </c>
      <c r="J18" s="10">
        <v>570</v>
      </c>
      <c r="K18" s="10">
        <v>580</v>
      </c>
      <c r="L18" s="16" t="s">
        <v>65</v>
      </c>
      <c r="M18" s="10" t="s">
        <v>60</v>
      </c>
      <c r="N18" s="12" t="s">
        <v>63</v>
      </c>
    </row>
    <row r="19" spans="1:14" ht="25.5" customHeight="1" x14ac:dyDescent="0.25">
      <c r="A19" s="77" t="s">
        <v>114</v>
      </c>
      <c r="B19" s="77"/>
      <c r="C19" s="77"/>
      <c r="D19" s="77"/>
      <c r="E19" s="78"/>
      <c r="F19" s="78"/>
      <c r="G19" s="78"/>
      <c r="H19" s="78"/>
      <c r="I19" s="78"/>
      <c r="J19" s="78"/>
      <c r="K19" s="78"/>
      <c r="L19" s="77"/>
      <c r="M19" s="77"/>
      <c r="N19" s="77"/>
    </row>
    <row r="20" spans="1:14" ht="163.5" customHeight="1" x14ac:dyDescent="0.25">
      <c r="A20" s="11" t="s">
        <v>56</v>
      </c>
      <c r="B20" s="14" t="s">
        <v>57</v>
      </c>
      <c r="C20" s="11" t="s">
        <v>41</v>
      </c>
      <c r="D20" s="13" t="s">
        <v>59</v>
      </c>
      <c r="E20" s="10">
        <v>255</v>
      </c>
      <c r="F20" s="10">
        <v>265</v>
      </c>
      <c r="G20" s="10">
        <v>275</v>
      </c>
      <c r="H20" s="10">
        <v>285</v>
      </c>
      <c r="I20" s="10">
        <v>295</v>
      </c>
      <c r="J20" s="10">
        <v>305</v>
      </c>
      <c r="K20" s="10">
        <v>315</v>
      </c>
      <c r="L20" s="17" t="s">
        <v>65</v>
      </c>
      <c r="M20" s="10" t="s">
        <v>60</v>
      </c>
      <c r="N20" s="18" t="s">
        <v>64</v>
      </c>
    </row>
  </sheetData>
  <mergeCells count="12">
    <mergeCell ref="A19:N19"/>
    <mergeCell ref="A9:N9"/>
    <mergeCell ref="A3:O3"/>
    <mergeCell ref="A5:A7"/>
    <mergeCell ref="B5:B7"/>
    <mergeCell ref="C5:C7"/>
    <mergeCell ref="D5:D7"/>
    <mergeCell ref="E5:E7"/>
    <mergeCell ref="F5:K5"/>
    <mergeCell ref="N5:N7"/>
    <mergeCell ref="L5:L7"/>
    <mergeCell ref="M5:M7"/>
  </mergeCells>
  <pageMargins left="0.25" right="0.25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56"/>
  <sheetViews>
    <sheetView topLeftCell="A16" workbookViewId="0">
      <selection activeCell="T22" sqref="T22"/>
    </sheetView>
  </sheetViews>
  <sheetFormatPr defaultRowHeight="15" x14ac:dyDescent="0.25"/>
  <cols>
    <col min="1" max="1" width="7.85546875" customWidth="1"/>
    <col min="6" max="6" width="5" customWidth="1"/>
    <col min="11" max="11" width="3.85546875" customWidth="1"/>
    <col min="15" max="15" width="14.85546875" customWidth="1"/>
  </cols>
  <sheetData>
    <row r="3" spans="1:15" ht="29.25" customHeight="1" x14ac:dyDescent="0.25">
      <c r="A3" s="100" t="s">
        <v>66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</row>
    <row r="4" spans="1:15" ht="6.75" customHeight="1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</row>
    <row r="5" spans="1:15" ht="40.9" customHeight="1" x14ac:dyDescent="0.25">
      <c r="A5" s="8" t="s">
        <v>35</v>
      </c>
      <c r="B5" s="104" t="s">
        <v>19</v>
      </c>
      <c r="C5" s="105"/>
      <c r="D5" s="105"/>
      <c r="E5" s="105"/>
      <c r="F5" s="106"/>
      <c r="G5" s="104" t="s">
        <v>20</v>
      </c>
      <c r="H5" s="105"/>
      <c r="I5" s="105"/>
      <c r="J5" s="105"/>
      <c r="K5" s="106"/>
      <c r="L5" s="102" t="s">
        <v>34</v>
      </c>
      <c r="M5" s="103"/>
      <c r="N5" s="103"/>
      <c r="O5" s="103"/>
    </row>
    <row r="6" spans="1:15" ht="40.9" customHeight="1" x14ac:dyDescent="0.25">
      <c r="A6" s="97" t="s">
        <v>79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9"/>
    </row>
    <row r="7" spans="1:15" ht="16.5" customHeight="1" x14ac:dyDescent="0.25">
      <c r="A7" s="107" t="s">
        <v>21</v>
      </c>
      <c r="B7" s="135" t="s">
        <v>67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7"/>
    </row>
    <row r="8" spans="1:15" ht="50.25" customHeight="1" x14ac:dyDescent="0.25">
      <c r="A8" s="108"/>
      <c r="B8" s="109" t="s">
        <v>68</v>
      </c>
      <c r="C8" s="110"/>
      <c r="D8" s="110"/>
      <c r="E8" s="110"/>
      <c r="F8" s="110"/>
      <c r="G8" s="110"/>
      <c r="H8" s="110"/>
      <c r="I8" s="110"/>
      <c r="J8" s="110"/>
      <c r="K8" s="111"/>
      <c r="L8" s="104" t="s">
        <v>42</v>
      </c>
      <c r="M8" s="112"/>
      <c r="N8" s="112"/>
      <c r="O8" s="113"/>
    </row>
    <row r="9" spans="1:15" ht="184.5" customHeight="1" x14ac:dyDescent="0.25">
      <c r="A9" s="20" t="s">
        <v>22</v>
      </c>
      <c r="B9" s="117" t="s">
        <v>71</v>
      </c>
      <c r="C9" s="117"/>
      <c r="D9" s="117"/>
      <c r="E9" s="117"/>
      <c r="F9" s="117"/>
      <c r="G9" s="115" t="s">
        <v>118</v>
      </c>
      <c r="H9" s="116"/>
      <c r="I9" s="116"/>
      <c r="J9" s="116"/>
      <c r="K9" s="116"/>
      <c r="L9" s="118" t="s">
        <v>140</v>
      </c>
      <c r="M9" s="119"/>
      <c r="N9" s="119"/>
      <c r="O9" s="120"/>
    </row>
    <row r="10" spans="1:15" ht="96" customHeight="1" x14ac:dyDescent="0.25">
      <c r="A10" s="20" t="s">
        <v>23</v>
      </c>
      <c r="B10" s="114" t="s">
        <v>75</v>
      </c>
      <c r="C10" s="114"/>
      <c r="D10" s="114"/>
      <c r="E10" s="114"/>
      <c r="F10" s="114"/>
      <c r="G10" s="127" t="s">
        <v>115</v>
      </c>
      <c r="H10" s="127"/>
      <c r="I10" s="127"/>
      <c r="J10" s="127"/>
      <c r="K10" s="127"/>
      <c r="L10" s="121"/>
      <c r="M10" s="122"/>
      <c r="N10" s="122"/>
      <c r="O10" s="123"/>
    </row>
    <row r="11" spans="1:15" ht="118.5" customHeight="1" x14ac:dyDescent="0.25">
      <c r="A11" s="8" t="s">
        <v>24</v>
      </c>
      <c r="B11" s="114" t="s">
        <v>119</v>
      </c>
      <c r="C11" s="114"/>
      <c r="D11" s="114"/>
      <c r="E11" s="114"/>
      <c r="F11" s="114"/>
      <c r="G11" s="128" t="s">
        <v>116</v>
      </c>
      <c r="H11" s="128"/>
      <c r="I11" s="128"/>
      <c r="J11" s="128"/>
      <c r="K11" s="128"/>
      <c r="L11" s="121"/>
      <c r="M11" s="122"/>
      <c r="N11" s="122"/>
      <c r="O11" s="123"/>
    </row>
    <row r="12" spans="1:15" ht="34.5" customHeight="1" x14ac:dyDescent="0.25">
      <c r="A12" s="8" t="s">
        <v>95</v>
      </c>
      <c r="B12" s="129" t="s">
        <v>128</v>
      </c>
      <c r="C12" s="130"/>
      <c r="D12" s="130"/>
      <c r="E12" s="130"/>
      <c r="F12" s="131"/>
      <c r="G12" s="129" t="s">
        <v>112</v>
      </c>
      <c r="H12" s="130"/>
      <c r="I12" s="130"/>
      <c r="J12" s="130"/>
      <c r="K12" s="131"/>
      <c r="L12" s="121"/>
      <c r="M12" s="122"/>
      <c r="N12" s="122"/>
      <c r="O12" s="123"/>
    </row>
    <row r="13" spans="1:15" ht="54.75" customHeight="1" x14ac:dyDescent="0.25">
      <c r="A13" s="8" t="s">
        <v>96</v>
      </c>
      <c r="B13" s="129" t="s">
        <v>129</v>
      </c>
      <c r="C13" s="130"/>
      <c r="D13" s="130"/>
      <c r="E13" s="130"/>
      <c r="F13" s="131"/>
      <c r="G13" s="129" t="s">
        <v>74</v>
      </c>
      <c r="H13" s="130"/>
      <c r="I13" s="130"/>
      <c r="J13" s="130"/>
      <c r="K13" s="131"/>
      <c r="L13" s="121"/>
      <c r="M13" s="122"/>
      <c r="N13" s="122"/>
      <c r="O13" s="123"/>
    </row>
    <row r="14" spans="1:15" ht="72.75" customHeight="1" x14ac:dyDescent="0.25">
      <c r="A14" s="8" t="s">
        <v>97</v>
      </c>
      <c r="B14" s="129" t="s">
        <v>130</v>
      </c>
      <c r="C14" s="130"/>
      <c r="D14" s="130"/>
      <c r="E14" s="130"/>
      <c r="F14" s="131"/>
      <c r="G14" s="129" t="s">
        <v>76</v>
      </c>
      <c r="H14" s="130"/>
      <c r="I14" s="130"/>
      <c r="J14" s="130"/>
      <c r="K14" s="131"/>
      <c r="L14" s="124"/>
      <c r="M14" s="125"/>
      <c r="N14" s="125"/>
      <c r="O14" s="126"/>
    </row>
    <row r="15" spans="1:15" ht="40.5" customHeight="1" x14ac:dyDescent="0.25">
      <c r="A15" s="107" t="s">
        <v>39</v>
      </c>
      <c r="B15" s="140" t="s">
        <v>120</v>
      </c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2"/>
    </row>
    <row r="16" spans="1:15" ht="36" customHeight="1" x14ac:dyDescent="0.25">
      <c r="A16" s="108"/>
      <c r="B16" s="132" t="s">
        <v>121</v>
      </c>
      <c r="C16" s="133"/>
      <c r="D16" s="133"/>
      <c r="E16" s="133"/>
      <c r="F16" s="133"/>
      <c r="G16" s="133"/>
      <c r="H16" s="133"/>
      <c r="I16" s="133"/>
      <c r="J16" s="133"/>
      <c r="K16" s="134"/>
      <c r="L16" s="129" t="s">
        <v>72</v>
      </c>
      <c r="M16" s="130"/>
      <c r="N16" s="130"/>
      <c r="O16" s="131"/>
    </row>
    <row r="17" spans="1:15" ht="127.5" customHeight="1" x14ac:dyDescent="0.25">
      <c r="A17" s="8" t="s">
        <v>55</v>
      </c>
      <c r="B17" s="114" t="s">
        <v>123</v>
      </c>
      <c r="C17" s="114"/>
      <c r="D17" s="114"/>
      <c r="E17" s="114"/>
      <c r="F17" s="114"/>
      <c r="G17" s="127" t="s">
        <v>122</v>
      </c>
      <c r="H17" s="127"/>
      <c r="I17" s="127"/>
      <c r="J17" s="127"/>
      <c r="K17" s="127"/>
      <c r="L17" s="129" t="s">
        <v>139</v>
      </c>
      <c r="M17" s="130"/>
      <c r="N17" s="130"/>
      <c r="O17" s="131"/>
    </row>
    <row r="18" spans="1:15" ht="56.25" customHeight="1" x14ac:dyDescent="0.25">
      <c r="A18" s="107" t="s">
        <v>124</v>
      </c>
      <c r="B18" s="140" t="s">
        <v>143</v>
      </c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2"/>
    </row>
    <row r="19" spans="1:15" ht="39" customHeight="1" x14ac:dyDescent="0.25">
      <c r="A19" s="108"/>
      <c r="B19" s="132" t="s">
        <v>121</v>
      </c>
      <c r="C19" s="133"/>
      <c r="D19" s="133"/>
      <c r="E19" s="133"/>
      <c r="F19" s="133"/>
      <c r="G19" s="133"/>
      <c r="H19" s="133"/>
      <c r="I19" s="133"/>
      <c r="J19" s="133"/>
      <c r="K19" s="134"/>
      <c r="L19" s="129" t="s">
        <v>72</v>
      </c>
      <c r="M19" s="130"/>
      <c r="N19" s="130"/>
      <c r="O19" s="131"/>
    </row>
    <row r="20" spans="1:15" ht="75.75" customHeight="1" x14ac:dyDescent="0.25">
      <c r="A20" s="20" t="s">
        <v>56</v>
      </c>
      <c r="B20" s="114" t="s">
        <v>126</v>
      </c>
      <c r="C20" s="114"/>
      <c r="D20" s="114"/>
      <c r="E20" s="114"/>
      <c r="F20" s="114"/>
      <c r="G20" s="127" t="s">
        <v>117</v>
      </c>
      <c r="H20" s="127"/>
      <c r="I20" s="127"/>
      <c r="J20" s="127"/>
      <c r="K20" s="127"/>
      <c r="L20" s="118" t="s">
        <v>139</v>
      </c>
      <c r="M20" s="119"/>
      <c r="N20" s="119"/>
      <c r="O20" s="120"/>
    </row>
    <row r="21" spans="1:15" ht="72.75" customHeight="1" x14ac:dyDescent="0.25">
      <c r="A21" s="20" t="s">
        <v>125</v>
      </c>
      <c r="B21" s="114" t="s">
        <v>127</v>
      </c>
      <c r="C21" s="114"/>
      <c r="D21" s="114"/>
      <c r="E21" s="114"/>
      <c r="F21" s="114"/>
      <c r="G21" s="128" t="s">
        <v>73</v>
      </c>
      <c r="H21" s="128"/>
      <c r="I21" s="128"/>
      <c r="J21" s="128"/>
      <c r="K21" s="128"/>
      <c r="L21" s="124"/>
      <c r="M21" s="125"/>
      <c r="N21" s="125"/>
      <c r="O21" s="126"/>
    </row>
    <row r="22" spans="1:15" ht="72.75" customHeight="1" x14ac:dyDescent="0.25">
      <c r="A22" s="138" t="s">
        <v>78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</row>
    <row r="23" spans="1:15" ht="72.75" customHeight="1" x14ac:dyDescent="0.25">
      <c r="A23" s="102" t="s">
        <v>21</v>
      </c>
      <c r="B23" s="143" t="s">
        <v>80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</row>
    <row r="24" spans="1:15" ht="30" customHeight="1" x14ac:dyDescent="0.25">
      <c r="A24" s="102"/>
      <c r="B24" s="144" t="s">
        <v>81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14" t="s">
        <v>72</v>
      </c>
      <c r="M24" s="114"/>
      <c r="N24" s="114"/>
      <c r="O24" s="114"/>
    </row>
    <row r="25" spans="1:15" ht="114" customHeight="1" x14ac:dyDescent="0.25">
      <c r="A25" s="8" t="s">
        <v>22</v>
      </c>
      <c r="B25" s="127" t="s">
        <v>83</v>
      </c>
      <c r="C25" s="127"/>
      <c r="D25" s="127"/>
      <c r="E25" s="127"/>
      <c r="F25" s="127"/>
      <c r="G25" s="127" t="s">
        <v>82</v>
      </c>
      <c r="H25" s="127"/>
      <c r="I25" s="127"/>
      <c r="J25" s="127"/>
      <c r="K25" s="127"/>
      <c r="L25" s="114" t="s">
        <v>58</v>
      </c>
      <c r="M25" s="114"/>
      <c r="N25" s="114"/>
      <c r="O25" s="114"/>
    </row>
    <row r="26" spans="1:15" ht="30" customHeight="1" x14ac:dyDescent="0.25">
      <c r="A26" s="102" t="s">
        <v>39</v>
      </c>
      <c r="B26" s="139" t="s">
        <v>84</v>
      </c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</row>
    <row r="27" spans="1:15" ht="63" customHeight="1" x14ac:dyDescent="0.25">
      <c r="A27" s="102"/>
      <c r="B27" s="127" t="s">
        <v>86</v>
      </c>
      <c r="C27" s="127"/>
      <c r="D27" s="127"/>
      <c r="E27" s="127"/>
      <c r="F27" s="127"/>
      <c r="G27" s="127"/>
      <c r="H27" s="127"/>
      <c r="I27" s="127"/>
      <c r="J27" s="127"/>
      <c r="K27" s="127"/>
      <c r="L27" s="114" t="s">
        <v>72</v>
      </c>
      <c r="M27" s="114"/>
      <c r="N27" s="114"/>
      <c r="O27" s="114"/>
    </row>
    <row r="28" spans="1:15" ht="213" customHeight="1" x14ac:dyDescent="0.25">
      <c r="A28" s="8" t="s">
        <v>55</v>
      </c>
      <c r="B28" s="114" t="s">
        <v>85</v>
      </c>
      <c r="C28" s="114"/>
      <c r="D28" s="114"/>
      <c r="E28" s="114"/>
      <c r="F28" s="114"/>
      <c r="G28" s="127" t="s">
        <v>142</v>
      </c>
      <c r="H28" s="127"/>
      <c r="I28" s="127"/>
      <c r="J28" s="127"/>
      <c r="K28" s="127"/>
      <c r="L28" s="114" t="s">
        <v>58</v>
      </c>
      <c r="M28" s="114"/>
      <c r="N28" s="114"/>
      <c r="O28" s="114"/>
    </row>
    <row r="29" spans="1:15" ht="78" customHeight="1" x14ac:dyDescent="0.25">
      <c r="A29" s="8" t="s">
        <v>69</v>
      </c>
      <c r="B29" s="114" t="s">
        <v>141</v>
      </c>
      <c r="C29" s="114"/>
      <c r="D29" s="114"/>
      <c r="E29" s="114"/>
      <c r="F29" s="114"/>
      <c r="G29" s="127" t="s">
        <v>93</v>
      </c>
      <c r="H29" s="127"/>
      <c r="I29" s="127"/>
      <c r="J29" s="127"/>
      <c r="K29" s="127"/>
      <c r="L29" s="114" t="s">
        <v>58</v>
      </c>
      <c r="M29" s="114"/>
      <c r="N29" s="114"/>
      <c r="O29" s="114"/>
    </row>
    <row r="30" spans="1:15" ht="172.5" customHeight="1" x14ac:dyDescent="0.25">
      <c r="A30" s="8" t="s">
        <v>70</v>
      </c>
      <c r="B30" s="114" t="s">
        <v>133</v>
      </c>
      <c r="C30" s="114"/>
      <c r="D30" s="114"/>
      <c r="E30" s="114"/>
      <c r="F30" s="114"/>
      <c r="G30" s="127" t="s">
        <v>91</v>
      </c>
      <c r="H30" s="127"/>
      <c r="I30" s="127"/>
      <c r="J30" s="127"/>
      <c r="K30" s="127"/>
      <c r="L30" s="128" t="s">
        <v>89</v>
      </c>
      <c r="M30" s="128"/>
      <c r="N30" s="128"/>
      <c r="O30" s="128"/>
    </row>
    <row r="31" spans="1:15" ht="42" customHeight="1" x14ac:dyDescent="0.25">
      <c r="A31" s="107" t="s">
        <v>124</v>
      </c>
      <c r="B31" s="140" t="s">
        <v>131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2"/>
    </row>
    <row r="32" spans="1:15" ht="45.75" customHeight="1" x14ac:dyDescent="0.25">
      <c r="A32" s="108"/>
      <c r="B32" s="132" t="s">
        <v>132</v>
      </c>
      <c r="C32" s="133"/>
      <c r="D32" s="133"/>
      <c r="E32" s="133"/>
      <c r="F32" s="133"/>
      <c r="G32" s="133"/>
      <c r="H32" s="133"/>
      <c r="I32" s="133"/>
      <c r="J32" s="133"/>
      <c r="K32" s="134"/>
      <c r="L32" s="129" t="s">
        <v>72</v>
      </c>
      <c r="M32" s="130"/>
      <c r="N32" s="130"/>
      <c r="O32" s="131"/>
    </row>
    <row r="33" spans="1:15" ht="110.25" customHeight="1" x14ac:dyDescent="0.25">
      <c r="A33" s="8" t="s">
        <v>56</v>
      </c>
      <c r="B33" s="114" t="s">
        <v>87</v>
      </c>
      <c r="C33" s="114"/>
      <c r="D33" s="114"/>
      <c r="E33" s="114"/>
      <c r="F33" s="114"/>
      <c r="G33" s="114" t="s">
        <v>92</v>
      </c>
      <c r="H33" s="114"/>
      <c r="I33" s="114"/>
      <c r="J33" s="114"/>
      <c r="K33" s="114"/>
      <c r="L33" s="114" t="s">
        <v>58</v>
      </c>
      <c r="M33" s="114"/>
      <c r="N33" s="114"/>
      <c r="O33" s="114"/>
    </row>
    <row r="34" spans="1:15" ht="30.75" customHeight="1" x14ac:dyDescent="0.25">
      <c r="A34" s="107" t="s">
        <v>134</v>
      </c>
      <c r="B34" s="140" t="s">
        <v>135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2"/>
    </row>
    <row r="35" spans="1:15" ht="54" customHeight="1" x14ac:dyDescent="0.25">
      <c r="A35" s="108"/>
      <c r="B35" s="132" t="s">
        <v>136</v>
      </c>
      <c r="C35" s="133"/>
      <c r="D35" s="133"/>
      <c r="E35" s="133"/>
      <c r="F35" s="133"/>
      <c r="G35" s="133"/>
      <c r="H35" s="133"/>
      <c r="I35" s="133"/>
      <c r="J35" s="133"/>
      <c r="K35" s="134"/>
      <c r="L35" s="129" t="s">
        <v>72</v>
      </c>
      <c r="M35" s="130"/>
      <c r="N35" s="130"/>
      <c r="O35" s="131"/>
    </row>
    <row r="36" spans="1:15" ht="144" customHeight="1" x14ac:dyDescent="0.25">
      <c r="A36" s="8" t="s">
        <v>137</v>
      </c>
      <c r="B36" s="114" t="s">
        <v>88</v>
      </c>
      <c r="C36" s="114"/>
      <c r="D36" s="114"/>
      <c r="E36" s="114"/>
      <c r="F36" s="114"/>
      <c r="G36" s="127" t="s">
        <v>90</v>
      </c>
      <c r="H36" s="127"/>
      <c r="I36" s="127"/>
      <c r="J36" s="127"/>
      <c r="K36" s="127"/>
      <c r="L36" s="114" t="s">
        <v>57</v>
      </c>
      <c r="M36" s="114"/>
      <c r="N36" s="114"/>
      <c r="O36" s="114"/>
    </row>
    <row r="37" spans="1:15" x14ac:dyDescent="0.25">
      <c r="A37" s="19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5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5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5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5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5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5" x14ac:dyDescent="0.25">
      <c r="A44" s="6"/>
      <c r="B44" s="6"/>
      <c r="C44" s="6"/>
      <c r="D44" s="6"/>
      <c r="E44" s="6"/>
      <c r="F44" s="6"/>
      <c r="G44" s="6"/>
      <c r="H44" s="6"/>
      <c r="I44" s="6"/>
      <c r="J44" s="21"/>
      <c r="K44" s="6"/>
      <c r="L44" s="6"/>
      <c r="M44" s="6"/>
      <c r="N44" s="6"/>
    </row>
    <row r="45" spans="1:15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5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5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5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B56" s="6"/>
    </row>
  </sheetData>
  <mergeCells count="74">
    <mergeCell ref="G20:K20"/>
    <mergeCell ref="G21:K21"/>
    <mergeCell ref="B20:F20"/>
    <mergeCell ref="B21:F21"/>
    <mergeCell ref="B17:F17"/>
    <mergeCell ref="A34:A35"/>
    <mergeCell ref="B35:K35"/>
    <mergeCell ref="L35:O35"/>
    <mergeCell ref="B31:O31"/>
    <mergeCell ref="L32:O32"/>
    <mergeCell ref="A31:A32"/>
    <mergeCell ref="B32:K32"/>
    <mergeCell ref="L20:O21"/>
    <mergeCell ref="B33:F33"/>
    <mergeCell ref="G33:K33"/>
    <mergeCell ref="L33:O33"/>
    <mergeCell ref="B34:O34"/>
    <mergeCell ref="B23:O23"/>
    <mergeCell ref="B24:K24"/>
    <mergeCell ref="L24:O24"/>
    <mergeCell ref="A26:A27"/>
    <mergeCell ref="B30:F30"/>
    <mergeCell ref="G30:K30"/>
    <mergeCell ref="L30:O30"/>
    <mergeCell ref="B36:F36"/>
    <mergeCell ref="G36:K36"/>
    <mergeCell ref="L36:O36"/>
    <mergeCell ref="B29:F29"/>
    <mergeCell ref="G29:K29"/>
    <mergeCell ref="L29:O29"/>
    <mergeCell ref="B26:O26"/>
    <mergeCell ref="B27:K27"/>
    <mergeCell ref="L27:O27"/>
    <mergeCell ref="B28:F28"/>
    <mergeCell ref="G28:K28"/>
    <mergeCell ref="L28:O28"/>
    <mergeCell ref="B16:K16"/>
    <mergeCell ref="B7:O7"/>
    <mergeCell ref="A23:A24"/>
    <mergeCell ref="B25:F25"/>
    <mergeCell ref="G25:K25"/>
    <mergeCell ref="L25:O25"/>
    <mergeCell ref="A22:O22"/>
    <mergeCell ref="A15:A16"/>
    <mergeCell ref="A18:A19"/>
    <mergeCell ref="B19:K19"/>
    <mergeCell ref="B15:O15"/>
    <mergeCell ref="L16:O16"/>
    <mergeCell ref="L17:O17"/>
    <mergeCell ref="B18:O18"/>
    <mergeCell ref="L19:O19"/>
    <mergeCell ref="G17:K17"/>
    <mergeCell ref="A7:A8"/>
    <mergeCell ref="B8:K8"/>
    <mergeCell ref="L8:O8"/>
    <mergeCell ref="B10:F10"/>
    <mergeCell ref="G9:K9"/>
    <mergeCell ref="B9:F9"/>
    <mergeCell ref="L9:O14"/>
    <mergeCell ref="G10:K10"/>
    <mergeCell ref="G11:K11"/>
    <mergeCell ref="G13:K13"/>
    <mergeCell ref="B12:F12"/>
    <mergeCell ref="B11:F11"/>
    <mergeCell ref="B13:F13"/>
    <mergeCell ref="G12:K12"/>
    <mergeCell ref="B14:F14"/>
    <mergeCell ref="G14:K14"/>
    <mergeCell ref="A6:O6"/>
    <mergeCell ref="A3:O3"/>
    <mergeCell ref="A4:N4"/>
    <mergeCell ref="L5:O5"/>
    <mergeCell ref="G5:K5"/>
    <mergeCell ref="B5:F5"/>
  </mergeCells>
  <pageMargins left="0.7" right="0.7" top="0.75" bottom="0.75" header="0.3" footer="0.3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view="pageBreakPreview" zoomScale="106" zoomScaleNormal="85" zoomScaleSheetLayoutView="106" workbookViewId="0">
      <selection activeCell="H6" sqref="H6"/>
    </sheetView>
  </sheetViews>
  <sheetFormatPr defaultRowHeight="15" x14ac:dyDescent="0.25"/>
  <cols>
    <col min="1" max="1" width="5.5703125" customWidth="1"/>
    <col min="7" max="7" width="18.5703125" customWidth="1"/>
    <col min="8" max="8" width="10.5703125" customWidth="1"/>
    <col min="9" max="9" width="11.7109375" customWidth="1"/>
    <col min="10" max="10" width="12.85546875" customWidth="1"/>
    <col min="11" max="11" width="12.28515625" customWidth="1"/>
    <col min="12" max="12" width="12" customWidth="1"/>
    <col min="13" max="13" width="10.7109375" customWidth="1"/>
    <col min="14" max="14" width="13.140625" customWidth="1"/>
  </cols>
  <sheetData>
    <row r="1" spans="1:14" ht="28.5" customHeight="1" x14ac:dyDescent="0.25">
      <c r="A1" s="100" t="s">
        <v>94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3" spans="1:14" ht="20.45" customHeight="1" x14ac:dyDescent="0.25">
      <c r="A3" s="148" t="s">
        <v>11</v>
      </c>
      <c r="B3" s="150" t="s">
        <v>25</v>
      </c>
      <c r="C3" s="151"/>
      <c r="D3" s="151"/>
      <c r="E3" s="151"/>
      <c r="F3" s="151"/>
      <c r="G3" s="152"/>
      <c r="H3" s="145" t="s">
        <v>26</v>
      </c>
      <c r="I3" s="146"/>
      <c r="J3" s="146"/>
      <c r="K3" s="146"/>
      <c r="L3" s="146"/>
      <c r="M3" s="146"/>
      <c r="N3" s="147"/>
    </row>
    <row r="4" spans="1:14" ht="22.9" customHeight="1" x14ac:dyDescent="0.25">
      <c r="A4" s="149"/>
      <c r="B4" s="153"/>
      <c r="C4" s="154"/>
      <c r="D4" s="154"/>
      <c r="E4" s="154"/>
      <c r="F4" s="154"/>
      <c r="G4" s="155"/>
      <c r="H4" s="9">
        <v>2026</v>
      </c>
      <c r="I4" s="9">
        <v>2027</v>
      </c>
      <c r="J4" s="9">
        <v>2028</v>
      </c>
      <c r="K4" s="9">
        <v>2029</v>
      </c>
      <c r="L4" s="9">
        <v>2030</v>
      </c>
      <c r="M4" s="9">
        <v>2031</v>
      </c>
      <c r="N4" s="9" t="s">
        <v>32</v>
      </c>
    </row>
    <row r="5" spans="1:14" x14ac:dyDescent="0.25">
      <c r="A5" s="7">
        <v>1</v>
      </c>
      <c r="B5" s="104">
        <v>2</v>
      </c>
      <c r="C5" s="105"/>
      <c r="D5" s="105"/>
      <c r="E5" s="105"/>
      <c r="F5" s="105"/>
      <c r="G5" s="106"/>
      <c r="H5" s="7">
        <v>3</v>
      </c>
      <c r="I5" s="7">
        <v>4</v>
      </c>
      <c r="J5" s="7">
        <v>5</v>
      </c>
      <c r="K5" s="7">
        <v>6</v>
      </c>
      <c r="L5" s="7">
        <v>7</v>
      </c>
      <c r="M5" s="7">
        <v>8</v>
      </c>
      <c r="N5" s="7">
        <v>9</v>
      </c>
    </row>
    <row r="6" spans="1:14" x14ac:dyDescent="0.25">
      <c r="A6" s="31"/>
      <c r="B6" s="159" t="s">
        <v>27</v>
      </c>
      <c r="C6" s="162"/>
      <c r="D6" s="162"/>
      <c r="E6" s="162"/>
      <c r="F6" s="162"/>
      <c r="G6" s="163"/>
      <c r="H6" s="31">
        <f t="shared" ref="H6:N6" si="0">SUM(H7:H10)</f>
        <v>157249.5</v>
      </c>
      <c r="I6" s="31">
        <f t="shared" si="0"/>
        <v>157823.6</v>
      </c>
      <c r="J6" s="31">
        <f t="shared" si="0"/>
        <v>146445.09999999998</v>
      </c>
      <c r="K6" s="31">
        <f t="shared" si="0"/>
        <v>152237</v>
      </c>
      <c r="L6" s="31">
        <f t="shared" si="0"/>
        <v>158262.1</v>
      </c>
      <c r="M6" s="31">
        <f t="shared" si="0"/>
        <v>164528.6</v>
      </c>
      <c r="N6" s="31">
        <f t="shared" si="0"/>
        <v>936545.9</v>
      </c>
    </row>
    <row r="7" spans="1:14" x14ac:dyDescent="0.25">
      <c r="A7" s="31"/>
      <c r="B7" s="159" t="s">
        <v>30</v>
      </c>
      <c r="C7" s="162"/>
      <c r="D7" s="162"/>
      <c r="E7" s="162"/>
      <c r="F7" s="162"/>
      <c r="G7" s="163"/>
      <c r="H7" s="31">
        <f t="shared" ref="H7:K10" si="1">SUM(H38,H64)</f>
        <v>0</v>
      </c>
      <c r="I7" s="31">
        <f t="shared" si="1"/>
        <v>0</v>
      </c>
      <c r="J7" s="31">
        <f t="shared" si="1"/>
        <v>0</v>
      </c>
      <c r="K7" s="31">
        <f t="shared" si="1"/>
        <v>0</v>
      </c>
      <c r="L7" s="31">
        <f>L13+L18+L23</f>
        <v>0</v>
      </c>
      <c r="M7" s="31">
        <f>M13+M18+M23</f>
        <v>0</v>
      </c>
      <c r="N7" s="31">
        <f t="shared" ref="N7:N10" si="2">SUM(H7:M7)</f>
        <v>0</v>
      </c>
    </row>
    <row r="8" spans="1:14" x14ac:dyDescent="0.25">
      <c r="A8" s="31"/>
      <c r="B8" s="159" t="s">
        <v>28</v>
      </c>
      <c r="C8" s="162"/>
      <c r="D8" s="162"/>
      <c r="E8" s="162"/>
      <c r="F8" s="162"/>
      <c r="G8" s="163"/>
      <c r="H8" s="31">
        <f t="shared" si="1"/>
        <v>17112.900000000001</v>
      </c>
      <c r="I8" s="31">
        <f t="shared" si="1"/>
        <v>17112.900000000001</v>
      </c>
      <c r="J8" s="31">
        <f t="shared" si="1"/>
        <v>0</v>
      </c>
      <c r="K8" s="31">
        <f t="shared" si="1"/>
        <v>0</v>
      </c>
      <c r="L8" s="31">
        <f t="shared" ref="L8:M10" si="3">SUM(L39,L65)</f>
        <v>0</v>
      </c>
      <c r="M8" s="31">
        <f t="shared" si="3"/>
        <v>0</v>
      </c>
      <c r="N8" s="31">
        <f t="shared" si="2"/>
        <v>34225.800000000003</v>
      </c>
    </row>
    <row r="9" spans="1:14" x14ac:dyDescent="0.25">
      <c r="A9" s="31"/>
      <c r="B9" s="159" t="s">
        <v>29</v>
      </c>
      <c r="C9" s="162"/>
      <c r="D9" s="162"/>
      <c r="E9" s="162"/>
      <c r="F9" s="162"/>
      <c r="G9" s="163"/>
      <c r="H9" s="31">
        <f t="shared" si="1"/>
        <v>140136.6</v>
      </c>
      <c r="I9" s="31">
        <f t="shared" si="1"/>
        <v>140710.70000000001</v>
      </c>
      <c r="J9" s="31">
        <f t="shared" si="1"/>
        <v>146445.09999999998</v>
      </c>
      <c r="K9" s="31">
        <f t="shared" si="1"/>
        <v>152237</v>
      </c>
      <c r="L9" s="31">
        <f t="shared" si="3"/>
        <v>158262.1</v>
      </c>
      <c r="M9" s="31">
        <f t="shared" si="3"/>
        <v>164528.6</v>
      </c>
      <c r="N9" s="31">
        <f t="shared" si="2"/>
        <v>902320.1</v>
      </c>
    </row>
    <row r="10" spans="1:14" x14ac:dyDescent="0.25">
      <c r="A10" s="31"/>
      <c r="B10" s="159" t="s">
        <v>31</v>
      </c>
      <c r="C10" s="162"/>
      <c r="D10" s="162"/>
      <c r="E10" s="162"/>
      <c r="F10" s="162"/>
      <c r="G10" s="163"/>
      <c r="H10" s="31">
        <f t="shared" si="1"/>
        <v>0</v>
      </c>
      <c r="I10" s="31">
        <f t="shared" si="1"/>
        <v>0</v>
      </c>
      <c r="J10" s="31">
        <f t="shared" si="1"/>
        <v>0</v>
      </c>
      <c r="K10" s="31">
        <f t="shared" si="1"/>
        <v>0</v>
      </c>
      <c r="L10" s="31">
        <f t="shared" si="3"/>
        <v>0</v>
      </c>
      <c r="M10" s="31">
        <f t="shared" si="3"/>
        <v>0</v>
      </c>
      <c r="N10" s="31">
        <f t="shared" si="2"/>
        <v>0</v>
      </c>
    </row>
    <row r="11" spans="1:14" x14ac:dyDescent="0.25">
      <c r="A11" s="31"/>
      <c r="B11" s="156" t="s">
        <v>105</v>
      </c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8"/>
    </row>
    <row r="12" spans="1:14" ht="30.75" customHeight="1" x14ac:dyDescent="0.25">
      <c r="A12" s="164" t="s">
        <v>21</v>
      </c>
      <c r="B12" s="159" t="s">
        <v>138</v>
      </c>
      <c r="C12" s="162"/>
      <c r="D12" s="162"/>
      <c r="E12" s="162"/>
      <c r="F12" s="162"/>
      <c r="G12" s="163"/>
      <c r="H12" s="31">
        <f t="shared" ref="H12:M12" si="4">SUM(H13:H16)</f>
        <v>136857.19999999998</v>
      </c>
      <c r="I12" s="31">
        <f t="shared" si="4"/>
        <v>137613.4</v>
      </c>
      <c r="J12" s="31">
        <f t="shared" si="4"/>
        <v>141578.5</v>
      </c>
      <c r="K12" s="31">
        <f t="shared" si="4"/>
        <v>147177.5</v>
      </c>
      <c r="L12" s="31">
        <f t="shared" si="4"/>
        <v>153000.5</v>
      </c>
      <c r="M12" s="31">
        <f t="shared" si="4"/>
        <v>159056.6</v>
      </c>
      <c r="N12" s="31">
        <f>SUM(H12:M12)</f>
        <v>875283.7</v>
      </c>
    </row>
    <row r="13" spans="1:14" x14ac:dyDescent="0.25">
      <c r="A13" s="165"/>
      <c r="B13" s="159" t="s">
        <v>30</v>
      </c>
      <c r="C13" s="162"/>
      <c r="D13" s="162"/>
      <c r="E13" s="162"/>
      <c r="F13" s="162"/>
      <c r="G13" s="163"/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f t="shared" ref="N13:N26" si="5">SUM(H13:M13)</f>
        <v>0</v>
      </c>
    </row>
    <row r="14" spans="1:14" x14ac:dyDescent="0.25">
      <c r="A14" s="165"/>
      <c r="B14" s="159" t="s">
        <v>28</v>
      </c>
      <c r="C14" s="162"/>
      <c r="D14" s="162"/>
      <c r="E14" s="162"/>
      <c r="F14" s="162"/>
      <c r="G14" s="163"/>
      <c r="H14" s="31">
        <v>1501.8</v>
      </c>
      <c r="I14" s="31">
        <v>1501.8</v>
      </c>
      <c r="J14" s="31">
        <v>0</v>
      </c>
      <c r="K14" s="31">
        <v>0</v>
      </c>
      <c r="L14" s="31">
        <v>0</v>
      </c>
      <c r="M14" s="31">
        <v>0</v>
      </c>
      <c r="N14" s="31">
        <f t="shared" si="5"/>
        <v>3003.6</v>
      </c>
    </row>
    <row r="15" spans="1:14" x14ac:dyDescent="0.25">
      <c r="A15" s="165"/>
      <c r="B15" s="159" t="s">
        <v>29</v>
      </c>
      <c r="C15" s="162"/>
      <c r="D15" s="162"/>
      <c r="E15" s="162"/>
      <c r="F15" s="162"/>
      <c r="G15" s="163"/>
      <c r="H15" s="31">
        <v>135355.4</v>
      </c>
      <c r="I15" s="31">
        <v>136111.6</v>
      </c>
      <c r="J15" s="31">
        <v>141578.5</v>
      </c>
      <c r="K15" s="31">
        <v>147177.5</v>
      </c>
      <c r="L15" s="31">
        <v>153000.5</v>
      </c>
      <c r="M15" s="31">
        <v>159056.6</v>
      </c>
      <c r="N15" s="31">
        <v>870504.9</v>
      </c>
    </row>
    <row r="16" spans="1:14" x14ac:dyDescent="0.25">
      <c r="A16" s="166"/>
      <c r="B16" s="159" t="s">
        <v>31</v>
      </c>
      <c r="C16" s="162"/>
      <c r="D16" s="162"/>
      <c r="E16" s="162"/>
      <c r="F16" s="162"/>
      <c r="G16" s="163"/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f t="shared" si="5"/>
        <v>0</v>
      </c>
    </row>
    <row r="17" spans="1:14" ht="45.75" hidden="1" customHeight="1" x14ac:dyDescent="0.25">
      <c r="A17" s="34"/>
      <c r="B17" s="159"/>
      <c r="C17" s="160"/>
      <c r="D17" s="160"/>
      <c r="E17" s="160"/>
      <c r="F17" s="160"/>
      <c r="G17" s="161"/>
      <c r="H17" s="31"/>
      <c r="I17" s="31"/>
      <c r="J17" s="31"/>
      <c r="K17" s="31"/>
      <c r="L17" s="31"/>
      <c r="M17" s="31"/>
      <c r="N17" s="31">
        <f t="shared" si="5"/>
        <v>0</v>
      </c>
    </row>
    <row r="18" spans="1:14" hidden="1" x14ac:dyDescent="0.25">
      <c r="A18" s="34"/>
      <c r="B18" s="159"/>
      <c r="C18" s="160"/>
      <c r="D18" s="160"/>
      <c r="E18" s="160"/>
      <c r="F18" s="160"/>
      <c r="G18" s="161"/>
      <c r="H18" s="31"/>
      <c r="I18" s="31"/>
      <c r="J18" s="31"/>
      <c r="K18" s="31"/>
      <c r="L18" s="31"/>
      <c r="M18" s="31"/>
      <c r="N18" s="31">
        <f t="shared" si="5"/>
        <v>0</v>
      </c>
    </row>
    <row r="19" spans="1:14" hidden="1" x14ac:dyDescent="0.25">
      <c r="A19" s="34"/>
      <c r="B19" s="159"/>
      <c r="C19" s="160"/>
      <c r="D19" s="160"/>
      <c r="E19" s="160"/>
      <c r="F19" s="160"/>
      <c r="G19" s="161"/>
      <c r="H19" s="31"/>
      <c r="I19" s="31"/>
      <c r="J19" s="31"/>
      <c r="K19" s="31"/>
      <c r="L19" s="31"/>
      <c r="M19" s="31"/>
      <c r="N19" s="31">
        <f t="shared" si="5"/>
        <v>0</v>
      </c>
    </row>
    <row r="20" spans="1:14" hidden="1" x14ac:dyDescent="0.25">
      <c r="A20" s="34"/>
      <c r="B20" s="159"/>
      <c r="C20" s="160"/>
      <c r="D20" s="160"/>
      <c r="E20" s="160"/>
      <c r="F20" s="160"/>
      <c r="G20" s="161"/>
      <c r="H20" s="31"/>
      <c r="I20" s="31"/>
      <c r="J20" s="31"/>
      <c r="K20" s="31"/>
      <c r="L20" s="31"/>
      <c r="M20" s="31"/>
      <c r="N20" s="31">
        <f t="shared" si="5"/>
        <v>0</v>
      </c>
    </row>
    <row r="21" spans="1:14" hidden="1" x14ac:dyDescent="0.25">
      <c r="A21" s="34"/>
      <c r="B21" s="159"/>
      <c r="C21" s="160"/>
      <c r="D21" s="160"/>
      <c r="E21" s="160"/>
      <c r="F21" s="160"/>
      <c r="G21" s="161"/>
      <c r="H21" s="31"/>
      <c r="I21" s="31"/>
      <c r="J21" s="31"/>
      <c r="K21" s="31"/>
      <c r="L21" s="31"/>
      <c r="M21" s="31"/>
      <c r="N21" s="31">
        <f t="shared" si="5"/>
        <v>0</v>
      </c>
    </row>
    <row r="22" spans="1:14" ht="31.5" hidden="1" customHeight="1" x14ac:dyDescent="0.25">
      <c r="A22" s="34"/>
      <c r="B22" s="159"/>
      <c r="C22" s="160"/>
      <c r="D22" s="160"/>
      <c r="E22" s="160"/>
      <c r="F22" s="160"/>
      <c r="G22" s="161"/>
      <c r="H22" s="31"/>
      <c r="I22" s="31"/>
      <c r="J22" s="31"/>
      <c r="K22" s="31"/>
      <c r="L22" s="31"/>
      <c r="M22" s="31"/>
      <c r="N22" s="31">
        <f t="shared" si="5"/>
        <v>0</v>
      </c>
    </row>
    <row r="23" spans="1:14" hidden="1" x14ac:dyDescent="0.25">
      <c r="A23" s="34"/>
      <c r="B23" s="159"/>
      <c r="C23" s="160"/>
      <c r="D23" s="160"/>
      <c r="E23" s="160"/>
      <c r="F23" s="160"/>
      <c r="G23" s="161"/>
      <c r="H23" s="31"/>
      <c r="I23" s="31"/>
      <c r="J23" s="31"/>
      <c r="K23" s="31"/>
      <c r="L23" s="31"/>
      <c r="M23" s="31"/>
      <c r="N23" s="31">
        <f t="shared" si="5"/>
        <v>0</v>
      </c>
    </row>
    <row r="24" spans="1:14" hidden="1" x14ac:dyDescent="0.25">
      <c r="A24" s="34"/>
      <c r="B24" s="159"/>
      <c r="C24" s="160"/>
      <c r="D24" s="160"/>
      <c r="E24" s="160"/>
      <c r="F24" s="160"/>
      <c r="G24" s="161"/>
      <c r="H24" s="31"/>
      <c r="I24" s="31"/>
      <c r="J24" s="31"/>
      <c r="K24" s="31"/>
      <c r="L24" s="31"/>
      <c r="M24" s="31"/>
      <c r="N24" s="31">
        <f t="shared" si="5"/>
        <v>0</v>
      </c>
    </row>
    <row r="25" spans="1:14" hidden="1" x14ac:dyDescent="0.25">
      <c r="A25" s="34"/>
      <c r="B25" s="159"/>
      <c r="C25" s="160"/>
      <c r="D25" s="160"/>
      <c r="E25" s="160"/>
      <c r="F25" s="160"/>
      <c r="G25" s="161"/>
      <c r="H25" s="31"/>
      <c r="I25" s="31"/>
      <c r="J25" s="31"/>
      <c r="K25" s="31"/>
      <c r="L25" s="31"/>
      <c r="M25" s="31"/>
      <c r="N25" s="31">
        <f t="shared" si="5"/>
        <v>0</v>
      </c>
    </row>
    <row r="26" spans="1:14" hidden="1" x14ac:dyDescent="0.25">
      <c r="A26" s="34"/>
      <c r="B26" s="159"/>
      <c r="C26" s="160"/>
      <c r="D26" s="160"/>
      <c r="E26" s="160"/>
      <c r="F26" s="160"/>
      <c r="G26" s="161"/>
      <c r="H26" s="31"/>
      <c r="I26" s="31"/>
      <c r="J26" s="31"/>
      <c r="K26" s="31"/>
      <c r="L26" s="31"/>
      <c r="M26" s="31"/>
      <c r="N26" s="31">
        <f t="shared" si="5"/>
        <v>0</v>
      </c>
    </row>
    <row r="27" spans="1:14" ht="32.25" customHeight="1" x14ac:dyDescent="0.25">
      <c r="A27" s="164" t="s">
        <v>39</v>
      </c>
      <c r="B27" s="167" t="s">
        <v>120</v>
      </c>
      <c r="C27" s="167"/>
      <c r="D27" s="167"/>
      <c r="E27" s="167"/>
      <c r="F27" s="167"/>
      <c r="G27" s="167"/>
      <c r="H27" s="30">
        <f t="shared" ref="H27:N27" si="6">SUM(H28,H29,H30,H31)</f>
        <v>1325.3</v>
      </c>
      <c r="I27" s="30">
        <f t="shared" si="6"/>
        <v>1325.3</v>
      </c>
      <c r="J27" s="30">
        <f t="shared" si="6"/>
        <v>93.8</v>
      </c>
      <c r="K27" s="30">
        <f t="shared" si="6"/>
        <v>97.6</v>
      </c>
      <c r="L27" s="30">
        <f t="shared" si="6"/>
        <v>101.5</v>
      </c>
      <c r="M27" s="30">
        <f t="shared" si="6"/>
        <v>105.5</v>
      </c>
      <c r="N27" s="30">
        <f t="shared" si="6"/>
        <v>3049</v>
      </c>
    </row>
    <row r="28" spans="1:14" ht="15" customHeight="1" x14ac:dyDescent="0.25">
      <c r="A28" s="165"/>
      <c r="B28" s="168" t="s">
        <v>30</v>
      </c>
      <c r="C28" s="169"/>
      <c r="D28" s="169"/>
      <c r="E28" s="169"/>
      <c r="F28" s="169"/>
      <c r="G28" s="169"/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0">
        <f>SUM(H28:M28)</f>
        <v>0</v>
      </c>
    </row>
    <row r="29" spans="1:14" ht="15" customHeight="1" x14ac:dyDescent="0.25">
      <c r="A29" s="165"/>
      <c r="B29" s="168" t="s">
        <v>28</v>
      </c>
      <c r="C29" s="169"/>
      <c r="D29" s="169"/>
      <c r="E29" s="169"/>
      <c r="F29" s="169"/>
      <c r="G29" s="169"/>
      <c r="H29" s="30">
        <v>1235.0999999999999</v>
      </c>
      <c r="I29" s="30">
        <v>1235.0999999999999</v>
      </c>
      <c r="J29" s="31">
        <v>0</v>
      </c>
      <c r="K29" s="31">
        <v>0</v>
      </c>
      <c r="L29" s="31">
        <v>0</v>
      </c>
      <c r="M29" s="31">
        <v>0</v>
      </c>
      <c r="N29" s="30">
        <f>SUM(H29:M29)</f>
        <v>2470.1999999999998</v>
      </c>
    </row>
    <row r="30" spans="1:14" ht="15" customHeight="1" x14ac:dyDescent="0.25">
      <c r="A30" s="165"/>
      <c r="B30" s="168" t="s">
        <v>29</v>
      </c>
      <c r="C30" s="169"/>
      <c r="D30" s="169"/>
      <c r="E30" s="169"/>
      <c r="F30" s="169"/>
      <c r="G30" s="169"/>
      <c r="H30" s="30">
        <v>90.2</v>
      </c>
      <c r="I30" s="30">
        <v>90.2</v>
      </c>
      <c r="J30" s="30">
        <v>93.8</v>
      </c>
      <c r="K30" s="30">
        <v>97.6</v>
      </c>
      <c r="L30" s="30">
        <v>101.5</v>
      </c>
      <c r="M30" s="30">
        <v>105.5</v>
      </c>
      <c r="N30" s="30">
        <f>SUM(H30:M30)</f>
        <v>578.79999999999995</v>
      </c>
    </row>
    <row r="31" spans="1:14" ht="15" customHeight="1" x14ac:dyDescent="0.25">
      <c r="A31" s="166"/>
      <c r="B31" s="168" t="s">
        <v>31</v>
      </c>
      <c r="C31" s="169"/>
      <c r="D31" s="169"/>
      <c r="E31" s="169"/>
      <c r="F31" s="169"/>
      <c r="G31" s="169"/>
      <c r="H31" s="30" t="s">
        <v>106</v>
      </c>
      <c r="I31" s="30" t="s">
        <v>106</v>
      </c>
      <c r="J31" s="30" t="s">
        <v>106</v>
      </c>
      <c r="K31" s="30" t="s">
        <v>106</v>
      </c>
      <c r="L31" s="30" t="s">
        <v>106</v>
      </c>
      <c r="M31" s="30" t="s">
        <v>106</v>
      </c>
      <c r="N31" s="30">
        <f>SUM(H31:M31)</f>
        <v>0</v>
      </c>
    </row>
    <row r="32" spans="1:14" ht="45.75" customHeight="1" x14ac:dyDescent="0.25">
      <c r="A32" s="170" t="s">
        <v>124</v>
      </c>
      <c r="B32" s="167" t="s">
        <v>144</v>
      </c>
      <c r="C32" s="167"/>
      <c r="D32" s="167"/>
      <c r="E32" s="167"/>
      <c r="F32" s="167"/>
      <c r="G32" s="167"/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</row>
    <row r="33" spans="1:14" ht="15" customHeight="1" x14ac:dyDescent="0.25">
      <c r="A33" s="170"/>
      <c r="B33" s="168" t="s">
        <v>30</v>
      </c>
      <c r="C33" s="169"/>
      <c r="D33" s="169"/>
      <c r="E33" s="169"/>
      <c r="F33" s="169"/>
      <c r="G33" s="169"/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</row>
    <row r="34" spans="1:14" ht="15" customHeight="1" x14ac:dyDescent="0.25">
      <c r="A34" s="170"/>
      <c r="B34" s="168" t="s">
        <v>28</v>
      </c>
      <c r="C34" s="169"/>
      <c r="D34" s="169"/>
      <c r="E34" s="169"/>
      <c r="F34" s="169"/>
      <c r="G34" s="169"/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</row>
    <row r="35" spans="1:14" ht="15" customHeight="1" x14ac:dyDescent="0.25">
      <c r="A35" s="170"/>
      <c r="B35" s="168" t="s">
        <v>29</v>
      </c>
      <c r="C35" s="169"/>
      <c r="D35" s="169"/>
      <c r="E35" s="169"/>
      <c r="F35" s="169"/>
      <c r="G35" s="169"/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</row>
    <row r="36" spans="1:14" ht="15" customHeight="1" x14ac:dyDescent="0.25">
      <c r="A36" s="170"/>
      <c r="B36" s="168" t="s">
        <v>31</v>
      </c>
      <c r="C36" s="169"/>
      <c r="D36" s="169"/>
      <c r="E36" s="169"/>
      <c r="F36" s="169"/>
      <c r="G36" s="169"/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</row>
    <row r="37" spans="1:14" ht="15" customHeight="1" x14ac:dyDescent="0.25">
      <c r="A37" s="174" t="s">
        <v>110</v>
      </c>
      <c r="B37" s="175"/>
      <c r="C37" s="175"/>
      <c r="D37" s="175"/>
      <c r="E37" s="175"/>
      <c r="F37" s="175"/>
      <c r="G37" s="176"/>
      <c r="H37" s="33">
        <f t="shared" ref="H37:N37" si="7">SUM(H38:H40)</f>
        <v>138182.5</v>
      </c>
      <c r="I37" s="33">
        <f t="shared" si="7"/>
        <v>138938.70000000001</v>
      </c>
      <c r="J37" s="33">
        <f t="shared" si="7"/>
        <v>141672.29999999999</v>
      </c>
      <c r="K37" s="33">
        <f t="shared" si="7"/>
        <v>147275.1</v>
      </c>
      <c r="L37" s="33">
        <f t="shared" si="7"/>
        <v>153102</v>
      </c>
      <c r="M37" s="33">
        <f t="shared" si="7"/>
        <v>159162.1</v>
      </c>
      <c r="N37" s="33">
        <f t="shared" si="7"/>
        <v>878332.70000000007</v>
      </c>
    </row>
    <row r="38" spans="1:14" ht="15" customHeight="1" x14ac:dyDescent="0.25">
      <c r="A38" s="174" t="str">
        <f t="shared" ref="A38:A41" si="8">B33</f>
        <v xml:space="preserve">федеральный бюджет 
</v>
      </c>
      <c r="B38" s="175"/>
      <c r="C38" s="175"/>
      <c r="D38" s="175"/>
      <c r="E38" s="175"/>
      <c r="F38" s="175"/>
      <c r="G38" s="176"/>
      <c r="H38" s="33">
        <f t="shared" ref="H38:M39" si="9">SUM(H13,H28,H33)</f>
        <v>0</v>
      </c>
      <c r="I38" s="33">
        <f t="shared" si="9"/>
        <v>0</v>
      </c>
      <c r="J38" s="33">
        <f t="shared" si="9"/>
        <v>0</v>
      </c>
      <c r="K38" s="33">
        <f t="shared" si="9"/>
        <v>0</v>
      </c>
      <c r="L38" s="33">
        <f t="shared" si="9"/>
        <v>0</v>
      </c>
      <c r="M38" s="33">
        <f t="shared" si="9"/>
        <v>0</v>
      </c>
      <c r="N38" s="33">
        <f>SUM(H38,I38,J38,K38,L38,M38)</f>
        <v>0</v>
      </c>
    </row>
    <row r="39" spans="1:14" ht="15" customHeight="1" x14ac:dyDescent="0.25">
      <c r="A39" s="174" t="str">
        <f t="shared" si="8"/>
        <v>областной бюджет</v>
      </c>
      <c r="B39" s="175"/>
      <c r="C39" s="175"/>
      <c r="D39" s="175"/>
      <c r="E39" s="175"/>
      <c r="F39" s="175"/>
      <c r="G39" s="176"/>
      <c r="H39" s="33">
        <f t="shared" si="9"/>
        <v>2736.8999999999996</v>
      </c>
      <c r="I39" s="33">
        <f t="shared" si="9"/>
        <v>2736.8999999999996</v>
      </c>
      <c r="J39" s="33">
        <f t="shared" si="9"/>
        <v>0</v>
      </c>
      <c r="K39" s="33">
        <f t="shared" si="9"/>
        <v>0</v>
      </c>
      <c r="L39" s="33">
        <f t="shared" si="9"/>
        <v>0</v>
      </c>
      <c r="M39" s="33">
        <f t="shared" si="9"/>
        <v>0</v>
      </c>
      <c r="N39" s="33">
        <f>SUM(H39,I39,J39,K39,L39,M39)</f>
        <v>5473.7999999999993</v>
      </c>
    </row>
    <row r="40" spans="1:14" ht="15" customHeight="1" x14ac:dyDescent="0.25">
      <c r="A40" s="174" t="str">
        <f t="shared" si="8"/>
        <v>местный бюджет</v>
      </c>
      <c r="B40" s="175"/>
      <c r="C40" s="175"/>
      <c r="D40" s="175"/>
      <c r="E40" s="175"/>
      <c r="F40" s="175"/>
      <c r="G40" s="176"/>
      <c r="H40" s="33">
        <f t="shared" ref="H40:M40" si="10">SUM(H15,H30,H36)</f>
        <v>135445.6</v>
      </c>
      <c r="I40" s="33">
        <f t="shared" si="10"/>
        <v>136201.80000000002</v>
      </c>
      <c r="J40" s="33">
        <f t="shared" si="10"/>
        <v>141672.29999999999</v>
      </c>
      <c r="K40" s="33">
        <f t="shared" si="10"/>
        <v>147275.1</v>
      </c>
      <c r="L40" s="33">
        <f t="shared" si="10"/>
        <v>153102</v>
      </c>
      <c r="M40" s="33">
        <f t="shared" si="10"/>
        <v>159162.1</v>
      </c>
      <c r="N40" s="33">
        <f>SUM(H40,I40,J40,K40,L40,M40)</f>
        <v>872858.9</v>
      </c>
    </row>
    <row r="41" spans="1:14" ht="15" customHeight="1" x14ac:dyDescent="0.25">
      <c r="A41" s="174" t="str">
        <f t="shared" si="8"/>
        <v>внебюджетные источники</v>
      </c>
      <c r="B41" s="175"/>
      <c r="C41" s="175"/>
      <c r="D41" s="175"/>
      <c r="E41" s="175"/>
      <c r="F41" s="175"/>
      <c r="G41" s="176"/>
      <c r="H41" s="33">
        <f t="shared" ref="H41:M41" si="11">SUM(H16,H31,H36)</f>
        <v>0</v>
      </c>
      <c r="I41" s="33">
        <f t="shared" si="11"/>
        <v>0</v>
      </c>
      <c r="J41" s="33">
        <f t="shared" si="11"/>
        <v>0</v>
      </c>
      <c r="K41" s="33">
        <f t="shared" si="11"/>
        <v>0</v>
      </c>
      <c r="L41" s="33">
        <f t="shared" si="11"/>
        <v>0</v>
      </c>
      <c r="M41" s="33">
        <f t="shared" si="11"/>
        <v>0</v>
      </c>
      <c r="N41" s="33">
        <f>SUM(H41,I41,J41,K41,L41,M41)</f>
        <v>0</v>
      </c>
    </row>
    <row r="42" spans="1:14" x14ac:dyDescent="0.25">
      <c r="A42" s="171" t="s">
        <v>107</v>
      </c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</row>
    <row r="43" spans="1:14" x14ac:dyDescent="0.25">
      <c r="A43" s="173" t="s">
        <v>21</v>
      </c>
      <c r="B43" s="172" t="s">
        <v>108</v>
      </c>
      <c r="C43" s="172"/>
      <c r="D43" s="172"/>
      <c r="E43" s="172"/>
      <c r="F43" s="172"/>
      <c r="G43" s="172"/>
      <c r="H43" s="30">
        <f t="shared" ref="H43:N43" si="12">SUM(H44,H46,H45,H47)</f>
        <v>12626.5</v>
      </c>
      <c r="I43" s="30">
        <f t="shared" si="12"/>
        <v>12626.5</v>
      </c>
      <c r="J43" s="30">
        <f t="shared" si="12"/>
        <v>0</v>
      </c>
      <c r="K43" s="30">
        <f t="shared" si="12"/>
        <v>0</v>
      </c>
      <c r="L43" s="30">
        <f t="shared" si="12"/>
        <v>0</v>
      </c>
      <c r="M43" s="30">
        <f t="shared" si="12"/>
        <v>0</v>
      </c>
      <c r="N43" s="30">
        <f t="shared" si="12"/>
        <v>25253</v>
      </c>
    </row>
    <row r="44" spans="1:14" x14ac:dyDescent="0.25">
      <c r="A44" s="173"/>
      <c r="B44" s="178" t="s">
        <v>30</v>
      </c>
      <c r="C44" s="178"/>
      <c r="D44" s="178"/>
      <c r="E44" s="178"/>
      <c r="F44" s="178"/>
      <c r="G44" s="178"/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f t="shared" ref="N44:N57" si="13">SUM(H44,I44,J44,K44,L44,M44)</f>
        <v>0</v>
      </c>
    </row>
    <row r="45" spans="1:14" x14ac:dyDescent="0.25">
      <c r="A45" s="173"/>
      <c r="B45" s="178" t="s">
        <v>28</v>
      </c>
      <c r="C45" s="178"/>
      <c r="D45" s="178"/>
      <c r="E45" s="178"/>
      <c r="F45" s="178"/>
      <c r="G45" s="178"/>
      <c r="H45" s="30">
        <v>12500</v>
      </c>
      <c r="I45" s="30">
        <v>12500</v>
      </c>
      <c r="J45" s="30">
        <v>0</v>
      </c>
      <c r="K45" s="30">
        <v>0</v>
      </c>
      <c r="L45" s="30">
        <v>0</v>
      </c>
      <c r="M45" s="30">
        <v>0</v>
      </c>
      <c r="N45" s="30">
        <f t="shared" si="13"/>
        <v>25000</v>
      </c>
    </row>
    <row r="46" spans="1:14" x14ac:dyDescent="0.25">
      <c r="A46" s="173"/>
      <c r="B46" s="178" t="s">
        <v>29</v>
      </c>
      <c r="C46" s="178"/>
      <c r="D46" s="178"/>
      <c r="E46" s="178"/>
      <c r="F46" s="178"/>
      <c r="G46" s="178"/>
      <c r="H46" s="30">
        <v>126.5</v>
      </c>
      <c r="I46" s="30">
        <v>126.5</v>
      </c>
      <c r="J46" s="30">
        <v>0</v>
      </c>
      <c r="K46" s="30">
        <v>0</v>
      </c>
      <c r="L46" s="30">
        <v>0</v>
      </c>
      <c r="M46" s="30">
        <v>0</v>
      </c>
      <c r="N46" s="30">
        <f t="shared" si="13"/>
        <v>253</v>
      </c>
    </row>
    <row r="47" spans="1:14" x14ac:dyDescent="0.25">
      <c r="A47" s="173"/>
      <c r="B47" s="178" t="s">
        <v>31</v>
      </c>
      <c r="C47" s="178"/>
      <c r="D47" s="178"/>
      <c r="E47" s="178"/>
      <c r="F47" s="178"/>
      <c r="G47" s="178"/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f t="shared" si="13"/>
        <v>0</v>
      </c>
    </row>
    <row r="48" spans="1:14" ht="33" customHeight="1" x14ac:dyDescent="0.25">
      <c r="A48" s="173" t="s">
        <v>39</v>
      </c>
      <c r="B48" s="177" t="s">
        <v>109</v>
      </c>
      <c r="C48" s="177"/>
      <c r="D48" s="177"/>
      <c r="E48" s="177"/>
      <c r="F48" s="177"/>
      <c r="G48" s="177"/>
      <c r="H48" s="30">
        <f t="shared" ref="H48:M48" si="14">SUM(H49,H50,H51,H52)</f>
        <v>1453.8</v>
      </c>
      <c r="I48" s="30">
        <f t="shared" si="14"/>
        <v>1362.7</v>
      </c>
      <c r="J48" s="30">
        <f t="shared" si="14"/>
        <v>1632.2</v>
      </c>
      <c r="K48" s="30">
        <f t="shared" si="14"/>
        <v>1695.6</v>
      </c>
      <c r="L48" s="30">
        <f t="shared" si="14"/>
        <v>1763.2</v>
      </c>
      <c r="M48" s="30">
        <f t="shared" si="14"/>
        <v>1833.8</v>
      </c>
      <c r="N48" s="30">
        <f t="shared" si="13"/>
        <v>9741.2999999999993</v>
      </c>
    </row>
    <row r="49" spans="1:14" x14ac:dyDescent="0.25">
      <c r="A49" s="173"/>
      <c r="B49" s="178" t="s">
        <v>30</v>
      </c>
      <c r="C49" s="178"/>
      <c r="D49" s="178"/>
      <c r="E49" s="178"/>
      <c r="F49" s="178"/>
      <c r="G49" s="178"/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0">
        <f t="shared" si="13"/>
        <v>0</v>
      </c>
    </row>
    <row r="50" spans="1:14" x14ac:dyDescent="0.25">
      <c r="A50" s="173"/>
      <c r="B50" s="178" t="s">
        <v>28</v>
      </c>
      <c r="C50" s="178"/>
      <c r="D50" s="178"/>
      <c r="E50" s="178"/>
      <c r="F50" s="178"/>
      <c r="G50" s="178"/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0">
        <f t="shared" si="13"/>
        <v>0</v>
      </c>
    </row>
    <row r="51" spans="1:14" x14ac:dyDescent="0.25">
      <c r="A51" s="173"/>
      <c r="B51" s="178" t="s">
        <v>29</v>
      </c>
      <c r="C51" s="178"/>
      <c r="D51" s="178"/>
      <c r="E51" s="178"/>
      <c r="F51" s="178"/>
      <c r="G51" s="178"/>
      <c r="H51" s="32">
        <v>1453.8</v>
      </c>
      <c r="I51" s="32">
        <v>1362.7</v>
      </c>
      <c r="J51" s="32">
        <v>1632.2</v>
      </c>
      <c r="K51" s="32">
        <v>1695.6</v>
      </c>
      <c r="L51" s="32">
        <v>1763.2</v>
      </c>
      <c r="M51" s="32">
        <v>1833.8</v>
      </c>
      <c r="N51" s="30">
        <f t="shared" si="13"/>
        <v>9741.2999999999993</v>
      </c>
    </row>
    <row r="52" spans="1:14" x14ac:dyDescent="0.25">
      <c r="A52" s="173"/>
      <c r="B52" s="178" t="s">
        <v>31</v>
      </c>
      <c r="C52" s="178"/>
      <c r="D52" s="178"/>
      <c r="E52" s="178"/>
      <c r="F52" s="178"/>
      <c r="G52" s="178"/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0">
        <f t="shared" si="13"/>
        <v>0</v>
      </c>
    </row>
    <row r="53" spans="1:14" ht="35.25" customHeight="1" x14ac:dyDescent="0.25">
      <c r="A53" s="181" t="s">
        <v>124</v>
      </c>
      <c r="B53" s="109" t="s">
        <v>131</v>
      </c>
      <c r="C53" s="110"/>
      <c r="D53" s="110"/>
      <c r="E53" s="110"/>
      <c r="F53" s="110"/>
      <c r="G53" s="111"/>
      <c r="H53" s="32">
        <f t="shared" ref="H53:M53" si="15">SUM(H54,H55,H57,H56)</f>
        <v>4414.7</v>
      </c>
      <c r="I53" s="32">
        <f t="shared" si="15"/>
        <v>4510</v>
      </c>
      <c r="J53" s="32">
        <f t="shared" si="15"/>
        <v>2739.4</v>
      </c>
      <c r="K53" s="32">
        <f t="shared" si="15"/>
        <v>2849</v>
      </c>
      <c r="L53" s="32">
        <f t="shared" si="15"/>
        <v>2963</v>
      </c>
      <c r="M53" s="32">
        <f t="shared" si="15"/>
        <v>3081.5</v>
      </c>
      <c r="N53" s="32">
        <f t="shared" si="13"/>
        <v>20557.599999999999</v>
      </c>
    </row>
    <row r="54" spans="1:14" x14ac:dyDescent="0.25">
      <c r="A54" s="182"/>
      <c r="B54" s="184" t="s">
        <v>30</v>
      </c>
      <c r="C54" s="185"/>
      <c r="D54" s="185"/>
      <c r="E54" s="185"/>
      <c r="F54" s="185"/>
      <c r="G54" s="186"/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f t="shared" si="13"/>
        <v>0</v>
      </c>
    </row>
    <row r="55" spans="1:14" x14ac:dyDescent="0.25">
      <c r="A55" s="182"/>
      <c r="B55" s="184" t="s">
        <v>28</v>
      </c>
      <c r="C55" s="185"/>
      <c r="D55" s="185"/>
      <c r="E55" s="185"/>
      <c r="F55" s="185"/>
      <c r="G55" s="186"/>
      <c r="H55" s="32">
        <v>1876</v>
      </c>
      <c r="I55" s="32">
        <v>1876</v>
      </c>
      <c r="J55" s="32">
        <v>0</v>
      </c>
      <c r="K55" s="32">
        <v>0</v>
      </c>
      <c r="L55" s="32">
        <v>0</v>
      </c>
      <c r="M55" s="32">
        <v>0</v>
      </c>
      <c r="N55" s="32">
        <f t="shared" si="13"/>
        <v>3752</v>
      </c>
    </row>
    <row r="56" spans="1:14" x14ac:dyDescent="0.25">
      <c r="A56" s="182"/>
      <c r="B56" s="184" t="s">
        <v>29</v>
      </c>
      <c r="C56" s="185"/>
      <c r="D56" s="185"/>
      <c r="E56" s="185"/>
      <c r="F56" s="185"/>
      <c r="G56" s="186"/>
      <c r="H56" s="32">
        <v>2538.6999999999998</v>
      </c>
      <c r="I56" s="32">
        <v>2634</v>
      </c>
      <c r="J56" s="32">
        <v>2739.4</v>
      </c>
      <c r="K56" s="32">
        <v>2849</v>
      </c>
      <c r="L56" s="32">
        <v>2963</v>
      </c>
      <c r="M56" s="32">
        <v>3081.5</v>
      </c>
      <c r="N56" s="32">
        <f t="shared" si="13"/>
        <v>16805.599999999999</v>
      </c>
    </row>
    <row r="57" spans="1:14" x14ac:dyDescent="0.25">
      <c r="A57" s="183"/>
      <c r="B57" s="184" t="s">
        <v>31</v>
      </c>
      <c r="C57" s="185"/>
      <c r="D57" s="185"/>
      <c r="E57" s="185"/>
      <c r="F57" s="185"/>
      <c r="G57" s="186"/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f t="shared" si="13"/>
        <v>0</v>
      </c>
    </row>
    <row r="58" spans="1:14" ht="31.5" customHeight="1" x14ac:dyDescent="0.25">
      <c r="A58" s="181" t="s">
        <v>134</v>
      </c>
      <c r="B58" s="184" t="s">
        <v>135</v>
      </c>
      <c r="C58" s="185"/>
      <c r="D58" s="185"/>
      <c r="E58" s="185"/>
      <c r="F58" s="185"/>
      <c r="G58" s="186"/>
      <c r="H58" s="32">
        <f t="shared" ref="H58:N58" si="16">SUM(H59,H60,H61,H62)</f>
        <v>572</v>
      </c>
      <c r="I58" s="32">
        <f t="shared" si="16"/>
        <v>385.7</v>
      </c>
      <c r="J58" s="32">
        <f t="shared" si="16"/>
        <v>401.2</v>
      </c>
      <c r="K58" s="32">
        <f t="shared" si="16"/>
        <v>417.3</v>
      </c>
      <c r="L58" s="32">
        <f t="shared" si="16"/>
        <v>433.9</v>
      </c>
      <c r="M58" s="32">
        <f t="shared" si="16"/>
        <v>451.2</v>
      </c>
      <c r="N58" s="32">
        <f t="shared" si="16"/>
        <v>2661.3</v>
      </c>
    </row>
    <row r="59" spans="1:14" x14ac:dyDescent="0.25">
      <c r="A59" s="182"/>
      <c r="B59" s="184" t="s">
        <v>30</v>
      </c>
      <c r="C59" s="185"/>
      <c r="D59" s="185"/>
      <c r="E59" s="185"/>
      <c r="F59" s="185"/>
      <c r="G59" s="186"/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f>SUM(H59,I59,J59,K59,L59,M59)</f>
        <v>0</v>
      </c>
    </row>
    <row r="60" spans="1:14" x14ac:dyDescent="0.25">
      <c r="A60" s="182"/>
      <c r="B60" s="184" t="s">
        <v>28</v>
      </c>
      <c r="C60" s="185"/>
      <c r="D60" s="185"/>
      <c r="E60" s="185"/>
      <c r="F60" s="185"/>
      <c r="G60" s="186"/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f>SUM(H60,I60,J60,K60,L60,M60)</f>
        <v>0</v>
      </c>
    </row>
    <row r="61" spans="1:14" x14ac:dyDescent="0.25">
      <c r="A61" s="182"/>
      <c r="B61" s="184" t="s">
        <v>29</v>
      </c>
      <c r="C61" s="185"/>
      <c r="D61" s="185"/>
      <c r="E61" s="185"/>
      <c r="F61" s="185"/>
      <c r="G61" s="186"/>
      <c r="H61" s="32">
        <v>572</v>
      </c>
      <c r="I61" s="32">
        <v>385.7</v>
      </c>
      <c r="J61" s="32">
        <v>401.2</v>
      </c>
      <c r="K61" s="32">
        <v>417.3</v>
      </c>
      <c r="L61" s="32">
        <v>433.9</v>
      </c>
      <c r="M61" s="32">
        <v>451.2</v>
      </c>
      <c r="N61" s="32">
        <v>2661.3</v>
      </c>
    </row>
    <row r="62" spans="1:14" x14ac:dyDescent="0.25">
      <c r="A62" s="183"/>
      <c r="B62" s="184" t="s">
        <v>31</v>
      </c>
      <c r="C62" s="185"/>
      <c r="D62" s="185"/>
      <c r="E62" s="185"/>
      <c r="F62" s="185"/>
      <c r="G62" s="186"/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f>SUM(H62,I62,J62,K62,L62,M62)</f>
        <v>0</v>
      </c>
    </row>
    <row r="63" spans="1:14" ht="34.5" customHeight="1" x14ac:dyDescent="0.25">
      <c r="A63" s="180" t="s">
        <v>111</v>
      </c>
      <c r="B63" s="180"/>
      <c r="C63" s="180"/>
      <c r="D63" s="180"/>
      <c r="E63" s="180"/>
      <c r="F63" s="180"/>
      <c r="G63" s="180"/>
      <c r="H63" s="33">
        <f t="shared" ref="H63:N63" si="17">SUM(H64,H65,H66,H67)</f>
        <v>19067</v>
      </c>
      <c r="I63" s="33">
        <f t="shared" si="17"/>
        <v>18884.900000000001</v>
      </c>
      <c r="J63" s="33">
        <f t="shared" si="17"/>
        <v>4772.8</v>
      </c>
      <c r="K63" s="33">
        <f t="shared" si="17"/>
        <v>4961.9000000000005</v>
      </c>
      <c r="L63" s="33">
        <f t="shared" si="17"/>
        <v>5160.0999999999995</v>
      </c>
      <c r="M63" s="33">
        <f t="shared" si="17"/>
        <v>5366.5</v>
      </c>
      <c r="N63" s="33">
        <f t="shared" si="17"/>
        <v>58213.2</v>
      </c>
    </row>
    <row r="64" spans="1:14" x14ac:dyDescent="0.25">
      <c r="A64" s="171" t="str">
        <f t="shared" ref="A64" si="18">B49</f>
        <v xml:space="preserve">федеральный бюджет 
</v>
      </c>
      <c r="B64" s="171"/>
      <c r="C64" s="171"/>
      <c r="D64" s="171"/>
      <c r="E64" s="171"/>
      <c r="F64" s="171"/>
      <c r="G64" s="171"/>
      <c r="H64" s="33">
        <f t="shared" ref="H64:M67" si="19">SUM(H44,H49,H54,H59)</f>
        <v>0</v>
      </c>
      <c r="I64" s="33">
        <f t="shared" si="19"/>
        <v>0</v>
      </c>
      <c r="J64" s="33">
        <f t="shared" si="19"/>
        <v>0</v>
      </c>
      <c r="K64" s="33">
        <f t="shared" si="19"/>
        <v>0</v>
      </c>
      <c r="L64" s="33">
        <f t="shared" si="19"/>
        <v>0</v>
      </c>
      <c r="M64" s="33">
        <f t="shared" si="19"/>
        <v>0</v>
      </c>
      <c r="N64" s="33">
        <f>SUM(H64,I64,J64,K64,L64,M64)</f>
        <v>0</v>
      </c>
    </row>
    <row r="65" spans="1:14" x14ac:dyDescent="0.25">
      <c r="A65" s="171" t="str">
        <f t="shared" ref="A65" si="20">B50</f>
        <v>областной бюджет</v>
      </c>
      <c r="B65" s="171"/>
      <c r="C65" s="171"/>
      <c r="D65" s="171"/>
      <c r="E65" s="171"/>
      <c r="F65" s="171"/>
      <c r="G65" s="171"/>
      <c r="H65" s="33">
        <f t="shared" si="19"/>
        <v>14376</v>
      </c>
      <c r="I65" s="33">
        <f t="shared" si="19"/>
        <v>14376</v>
      </c>
      <c r="J65" s="33">
        <f t="shared" si="19"/>
        <v>0</v>
      </c>
      <c r="K65" s="33">
        <f t="shared" si="19"/>
        <v>0</v>
      </c>
      <c r="L65" s="33">
        <f t="shared" si="19"/>
        <v>0</v>
      </c>
      <c r="M65" s="33">
        <f t="shared" si="19"/>
        <v>0</v>
      </c>
      <c r="N65" s="33">
        <f>SUM(H65,I65,J65,K65,L65,M65)</f>
        <v>28752</v>
      </c>
    </row>
    <row r="66" spans="1:14" x14ac:dyDescent="0.25">
      <c r="A66" s="171" t="str">
        <f t="shared" ref="A66" si="21">B51</f>
        <v>местный бюджет</v>
      </c>
      <c r="B66" s="171"/>
      <c r="C66" s="171"/>
      <c r="D66" s="171"/>
      <c r="E66" s="171"/>
      <c r="F66" s="171"/>
      <c r="G66" s="171"/>
      <c r="H66" s="33">
        <f t="shared" si="19"/>
        <v>4691</v>
      </c>
      <c r="I66" s="33">
        <f t="shared" si="19"/>
        <v>4508.8999999999996</v>
      </c>
      <c r="J66" s="33">
        <f t="shared" si="19"/>
        <v>4772.8</v>
      </c>
      <c r="K66" s="33">
        <f t="shared" si="19"/>
        <v>4961.9000000000005</v>
      </c>
      <c r="L66" s="33">
        <f t="shared" si="19"/>
        <v>5160.0999999999995</v>
      </c>
      <c r="M66" s="33">
        <f t="shared" si="19"/>
        <v>5366.5</v>
      </c>
      <c r="N66" s="33">
        <f>SUM(H66,I66,J66,K66,L66,M66)</f>
        <v>29461.200000000001</v>
      </c>
    </row>
    <row r="67" spans="1:14" x14ac:dyDescent="0.25">
      <c r="A67" s="171" t="str">
        <f t="shared" ref="A67" si="22">B52</f>
        <v>внебюджетные источники</v>
      </c>
      <c r="B67" s="171"/>
      <c r="C67" s="171"/>
      <c r="D67" s="171"/>
      <c r="E67" s="171"/>
      <c r="F67" s="171"/>
      <c r="G67" s="171"/>
      <c r="H67" s="33">
        <f t="shared" si="19"/>
        <v>0</v>
      </c>
      <c r="I67" s="33">
        <f t="shared" si="19"/>
        <v>0</v>
      </c>
      <c r="J67" s="33">
        <f t="shared" si="19"/>
        <v>0</v>
      </c>
      <c r="K67" s="33">
        <f t="shared" si="19"/>
        <v>0</v>
      </c>
      <c r="L67" s="33">
        <f t="shared" si="19"/>
        <v>0</v>
      </c>
      <c r="M67" s="33">
        <f t="shared" si="19"/>
        <v>0</v>
      </c>
      <c r="N67" s="33">
        <f>SUM(H67,I67,J67,K67,L67,M67)</f>
        <v>0</v>
      </c>
    </row>
    <row r="68" spans="1:14" x14ac:dyDescent="0.25">
      <c r="A68" s="179"/>
      <c r="B68" s="179"/>
      <c r="C68" s="179"/>
      <c r="D68" s="179"/>
      <c r="E68" s="179"/>
      <c r="F68" s="179"/>
      <c r="G68" s="179"/>
    </row>
  </sheetData>
  <mergeCells count="75">
    <mergeCell ref="A53:A57"/>
    <mergeCell ref="A58:A62"/>
    <mergeCell ref="B58:G58"/>
    <mergeCell ref="B59:G59"/>
    <mergeCell ref="B60:G60"/>
    <mergeCell ref="B62:G62"/>
    <mergeCell ref="B61:G61"/>
    <mergeCell ref="B53:G53"/>
    <mergeCell ref="B54:G54"/>
    <mergeCell ref="B55:G55"/>
    <mergeCell ref="B56:G56"/>
    <mergeCell ref="B57:G57"/>
    <mergeCell ref="A68:G68"/>
    <mergeCell ref="A63:G63"/>
    <mergeCell ref="A65:G65"/>
    <mergeCell ref="A66:G66"/>
    <mergeCell ref="A64:G64"/>
    <mergeCell ref="A67:G67"/>
    <mergeCell ref="A48:A52"/>
    <mergeCell ref="A37:G37"/>
    <mergeCell ref="A38:G38"/>
    <mergeCell ref="A39:G39"/>
    <mergeCell ref="A40:G40"/>
    <mergeCell ref="A41:G41"/>
    <mergeCell ref="B48:G48"/>
    <mergeCell ref="B49:G49"/>
    <mergeCell ref="B50:G50"/>
    <mergeCell ref="B51:G51"/>
    <mergeCell ref="B52:G52"/>
    <mergeCell ref="B44:G44"/>
    <mergeCell ref="B45:G45"/>
    <mergeCell ref="B46:G46"/>
    <mergeCell ref="B47:G47"/>
    <mergeCell ref="A43:A47"/>
    <mergeCell ref="B35:G35"/>
    <mergeCell ref="B36:G36"/>
    <mergeCell ref="A32:A36"/>
    <mergeCell ref="A42:N42"/>
    <mergeCell ref="B43:G43"/>
    <mergeCell ref="A27:A31"/>
    <mergeCell ref="A12:A16"/>
    <mergeCell ref="B32:G32"/>
    <mergeCell ref="B33:G33"/>
    <mergeCell ref="B34:G34"/>
    <mergeCell ref="B27:G27"/>
    <mergeCell ref="B28:G28"/>
    <mergeCell ref="B29:G29"/>
    <mergeCell ref="B30:G30"/>
    <mergeCell ref="B31:G31"/>
    <mergeCell ref="B12:G12"/>
    <mergeCell ref="B6:G6"/>
    <mergeCell ref="B7:G7"/>
    <mergeCell ref="B8:G8"/>
    <mergeCell ref="B9:G9"/>
    <mergeCell ref="B10:G10"/>
    <mergeCell ref="B11:N11"/>
    <mergeCell ref="B26:G26"/>
    <mergeCell ref="B13:G13"/>
    <mergeCell ref="B14:G14"/>
    <mergeCell ref="B15:G15"/>
    <mergeCell ref="B16:G16"/>
    <mergeCell ref="B22:G22"/>
    <mergeCell ref="B23:G23"/>
    <mergeCell ref="B24:G24"/>
    <mergeCell ref="B25:G25"/>
    <mergeCell ref="B21:G21"/>
    <mergeCell ref="B20:G20"/>
    <mergeCell ref="B19:G19"/>
    <mergeCell ref="B18:G18"/>
    <mergeCell ref="B17:G17"/>
    <mergeCell ref="A1:N1"/>
    <mergeCell ref="H3:N3"/>
    <mergeCell ref="A3:A4"/>
    <mergeCell ref="B3:G4"/>
    <mergeCell ref="B5:G5"/>
  </mergeCells>
  <pageMargins left="0.25" right="0.25" top="0.75" bottom="0.75" header="0.3" footer="0.3"/>
  <pageSetup paperSize="9" scale="90" orientation="landscape" r:id="rId1"/>
  <ignoredErrors>
    <ignoredError sqref="H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2025-04-10T22:27:48Z</cp:lastPrinted>
  <dcterms:created xsi:type="dcterms:W3CDTF">2024-09-05T03:13:39Z</dcterms:created>
  <dcterms:modified xsi:type="dcterms:W3CDTF">2025-04-13T23:55:49Z</dcterms:modified>
</cp:coreProperties>
</file>